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804" activeTab="0"/>
  </bookViews>
  <sheets>
    <sheet name="plan basen" sheetId="1" r:id="rId1"/>
    <sheet name="act.rozlicz" sheetId="2" state="hidden" r:id="rId2"/>
    <sheet name="jabłońska rozlicz" sheetId="3" state="hidden" r:id="rId3"/>
    <sheet name="beib" sheetId="4" state="hidden" r:id="rId4"/>
    <sheet name="AŁK" sheetId="5" state="hidden" r:id="rId5"/>
    <sheet name="ADRIAN ROZLICZ" sheetId="6" state="hidden" r:id="rId6"/>
    <sheet name="AMBER" sheetId="7" state="hidden" r:id="rId7"/>
    <sheet name="szkoly" sheetId="8" state="hidden" r:id="rId8"/>
    <sheet name="szkoła lo1" sheetId="9" state="hidden" r:id="rId9"/>
    <sheet name="INNE" sheetId="10" state="hidden" r:id="rId10"/>
    <sheet name="plan wejśc do umów" sheetId="11" state="hidden" r:id="rId11"/>
  </sheets>
  <definedNames>
    <definedName name="_xlnm.Print_Area" localSheetId="9">'INNE'!#REF!</definedName>
    <definedName name="_xlnm.Print_Area" localSheetId="0">'plan basen'!$A$1:$AF$23</definedName>
    <definedName name="_xlnm.Print_Area" localSheetId="10">'plan wejśc do umów'!$A$1:$L$52</definedName>
    <definedName name="_xlnm.Print_Area" localSheetId="7">'szkoly'!$A$1:$L$52</definedName>
    <definedName name="_xlnm.Print_Area" localSheetId="8">'szkoła lo1'!$A$1:$L$53</definedName>
  </definedNames>
  <calcPr fullCalcOnLoad="1"/>
</workbook>
</file>

<file path=xl/sharedStrings.xml><?xml version="1.0" encoding="utf-8"?>
<sst xmlns="http://schemas.openxmlformats.org/spreadsheetml/2006/main" count="1633" uniqueCount="217">
  <si>
    <t>18.25-19.10</t>
  </si>
  <si>
    <t>16.30-17.15</t>
  </si>
  <si>
    <t>17.30-18.15</t>
  </si>
  <si>
    <t>lekcje</t>
  </si>
  <si>
    <r>
      <t xml:space="preserve">HARMONOGRAM ZAJĘĆ  POPOŁUDNIOWYCH </t>
    </r>
  </si>
  <si>
    <t>godz.</t>
  </si>
  <si>
    <t xml:space="preserve">poniedziałek dnia: </t>
  </si>
  <si>
    <t xml:space="preserve">wtorek  dnia: </t>
  </si>
  <si>
    <t>Active</t>
  </si>
  <si>
    <t>R</t>
  </si>
  <si>
    <t>19.20-20.05</t>
  </si>
  <si>
    <t>Borys</t>
  </si>
  <si>
    <t>JAB -AEROBIK</t>
  </si>
  <si>
    <t>20.15-21.00</t>
  </si>
  <si>
    <t>21.00-21.45</t>
  </si>
  <si>
    <t xml:space="preserve">środa  dnia: </t>
  </si>
  <si>
    <t>czwartek  dnia: .</t>
  </si>
  <si>
    <t>15.35-16.20</t>
  </si>
  <si>
    <t>MEGATECH</t>
  </si>
  <si>
    <t>KKG</t>
  </si>
  <si>
    <t xml:space="preserve">piątek  dnia: </t>
  </si>
  <si>
    <t xml:space="preserve">sobota  dnia: </t>
  </si>
  <si>
    <t>7.00 do 10.00</t>
  </si>
  <si>
    <t>10.00</t>
  </si>
  <si>
    <t>11.00</t>
  </si>
  <si>
    <t>14.40-15.25</t>
  </si>
  <si>
    <t>13.45-14.30</t>
  </si>
  <si>
    <t>WOPR</t>
  </si>
  <si>
    <t>rezerw JAB</t>
  </si>
  <si>
    <t>do 17.45</t>
  </si>
  <si>
    <t xml:space="preserve">12.00 </t>
  </si>
  <si>
    <t xml:space="preserve">NIEDZIELA  dnia: </t>
  </si>
  <si>
    <t>w dni wolne od pracy i świeta pływalnia czynna                            w godzinach: od 10.00 do godziny 17.45</t>
  </si>
  <si>
    <t>od 10.00 do 17.45</t>
  </si>
  <si>
    <t>bilet</t>
  </si>
  <si>
    <t>15.45-16.20</t>
  </si>
  <si>
    <t xml:space="preserve"> do 17.45</t>
  </si>
  <si>
    <t>15.30-16.15</t>
  </si>
  <si>
    <t>na rok 2018-2019</t>
  </si>
  <si>
    <t>13.oo- basen -</t>
  </si>
  <si>
    <t>15.00- 17 połowe</t>
  </si>
  <si>
    <t>ZS BĘDKÓW</t>
  </si>
  <si>
    <t>MD - SP 12</t>
  </si>
  <si>
    <t>AŚ- SP 12</t>
  </si>
  <si>
    <r>
      <rPr>
        <b/>
        <sz val="9"/>
        <color indexed="8"/>
        <rFont val="MS Outlook"/>
        <family val="0"/>
      </rPr>
      <t>M</t>
    </r>
    <r>
      <rPr>
        <b/>
        <i/>
        <sz val="9"/>
        <color indexed="8"/>
        <rFont val="Arial"/>
        <family val="2"/>
      </rPr>
      <t>wejścia odpłatne dla klientów indywidualnych - zgodnie z cennikiem</t>
    </r>
  </si>
  <si>
    <r>
      <t>R</t>
    </r>
    <r>
      <rPr>
        <b/>
        <sz val="8"/>
        <color indexed="10"/>
        <rFont val="MS Outlook"/>
        <family val="0"/>
      </rPr>
      <t>M</t>
    </r>
  </si>
  <si>
    <t>+</t>
  </si>
  <si>
    <t>,</t>
  </si>
  <si>
    <t>AMBER</t>
  </si>
  <si>
    <t>zamkniete</t>
  </si>
  <si>
    <t>CHEMPION</t>
  </si>
  <si>
    <t>10 do 13.45</t>
  </si>
  <si>
    <t>02_01_2019</t>
  </si>
  <si>
    <t>LEKCJA</t>
  </si>
  <si>
    <t>Basen</t>
  </si>
  <si>
    <t>GODZINA</t>
  </si>
  <si>
    <t>N</t>
  </si>
  <si>
    <t>I</t>
  </si>
  <si>
    <t>II</t>
  </si>
  <si>
    <t>III</t>
  </si>
  <si>
    <t>IV</t>
  </si>
  <si>
    <t xml:space="preserve">8:00- 8:45 </t>
  </si>
  <si>
    <t>CŚ</t>
  </si>
  <si>
    <t>DO</t>
  </si>
  <si>
    <t>AŚ</t>
  </si>
  <si>
    <t>10:00</t>
  </si>
  <si>
    <t xml:space="preserve">8:55- 9:40 </t>
  </si>
  <si>
    <t>11:00</t>
  </si>
  <si>
    <t xml:space="preserve">9:50-10:35 </t>
  </si>
  <si>
    <t>12:00</t>
  </si>
  <si>
    <t xml:space="preserve">10:45-11:30 </t>
  </si>
  <si>
    <t>13:00</t>
  </si>
  <si>
    <t xml:space="preserve">11:45-12:30 </t>
  </si>
  <si>
    <t>14:00</t>
  </si>
  <si>
    <t xml:space="preserve">12:45-13:30 </t>
  </si>
  <si>
    <t>15:00</t>
  </si>
  <si>
    <t xml:space="preserve"> 13:45-14:30 </t>
  </si>
  <si>
    <t>POPO\TORY</t>
  </si>
  <si>
    <t>JAB</t>
  </si>
  <si>
    <t>ACTIVE - ŚWIECH</t>
  </si>
  <si>
    <t>planowane wejscia</t>
  </si>
  <si>
    <t>godzina</t>
  </si>
  <si>
    <t>tor 1</t>
  </si>
  <si>
    <t>tor 2</t>
  </si>
  <si>
    <t>tor 3</t>
  </si>
  <si>
    <t>tor 4</t>
  </si>
  <si>
    <t>CENA ZA WEJŚCIE NA TOR</t>
  </si>
  <si>
    <t xml:space="preserve"> 17:00-17:45 </t>
  </si>
  <si>
    <t>X</t>
  </si>
  <si>
    <t xml:space="preserve"> 18:00-18:45 </t>
  </si>
  <si>
    <t>wejść w tyg</t>
  </si>
  <si>
    <t>ROZLICZENIE MIESIĘCZNE</t>
  </si>
  <si>
    <t>planowanych wejśc razem</t>
  </si>
  <si>
    <t>WEJŚCIA</t>
  </si>
  <si>
    <t>nieobecn.:</t>
  </si>
  <si>
    <t>RAZEM DO ZAPŁATY</t>
  </si>
  <si>
    <t>RAZEM</t>
  </si>
  <si>
    <t>RAZEM ODWOŁANYCH</t>
  </si>
  <si>
    <t>ZAJĘCIA ODWOŁANE:</t>
  </si>
  <si>
    <t>wtorek</t>
  </si>
  <si>
    <t>DZIEŃ</t>
  </si>
  <si>
    <t>TORY</t>
  </si>
  <si>
    <t xml:space="preserve"> środa</t>
  </si>
  <si>
    <t>czwartek</t>
  </si>
  <si>
    <t>piątek</t>
  </si>
  <si>
    <t>RAZEM TORÓW</t>
  </si>
  <si>
    <t>sobota</t>
  </si>
  <si>
    <t>RAZEM WEJŚĆ NA TOR</t>
  </si>
  <si>
    <t>x</t>
  </si>
  <si>
    <t xml:space="preserve"> 17:00- 17:45</t>
  </si>
  <si>
    <t xml:space="preserve"> 21:00- 21:45</t>
  </si>
  <si>
    <t xml:space="preserve"> 20:00- 20:45</t>
  </si>
  <si>
    <t xml:space="preserve"> 19:00- 19:45</t>
  </si>
  <si>
    <t xml:space="preserve"> 18:00- 18:45</t>
  </si>
  <si>
    <t xml:space="preserve"> 16:00- 16:45</t>
  </si>
  <si>
    <t>16:00</t>
  </si>
  <si>
    <t xml:space="preserve"> 14:40- 15:25 </t>
  </si>
  <si>
    <t xml:space="preserve"> 16:00-16:45 </t>
  </si>
  <si>
    <t xml:space="preserve"> 17:00-17:45</t>
  </si>
  <si>
    <t>.</t>
  </si>
  <si>
    <t>poniedziałek</t>
  </si>
  <si>
    <t xml:space="preserve"> czwartek</t>
  </si>
  <si>
    <t xml:space="preserve"> sobota</t>
  </si>
  <si>
    <t xml:space="preserve"> 20:00-20:45 </t>
  </si>
  <si>
    <t xml:space="preserve"> 21:00-21:45 </t>
  </si>
  <si>
    <t xml:space="preserve"> 19:00-19:45 </t>
  </si>
  <si>
    <t>jabłońska</t>
  </si>
  <si>
    <t>15.30</t>
  </si>
  <si>
    <t>BĘDKÓW - zespół szkół</t>
  </si>
  <si>
    <t>CENA 1 WEJŚCIA</t>
  </si>
  <si>
    <t>rozliczenie</t>
  </si>
  <si>
    <r>
      <rPr>
        <b/>
        <sz val="11"/>
        <rFont val="Calibri"/>
        <family val="2"/>
      </rPr>
      <t>RAZEM</t>
    </r>
    <r>
      <rPr>
        <sz val="11"/>
        <rFont val="Calibri"/>
        <family val="2"/>
      </rPr>
      <t xml:space="preserve">  </t>
    </r>
  </si>
  <si>
    <t>DO ZAPŁATY</t>
  </si>
  <si>
    <t>17.00 – 17.45</t>
  </si>
  <si>
    <t xml:space="preserve"> 12:00-20:45 </t>
  </si>
  <si>
    <t xml:space="preserve"> 15:30-16:00 </t>
  </si>
  <si>
    <t>19.00 – 19.45</t>
  </si>
  <si>
    <t>beib</t>
  </si>
  <si>
    <t>Terminy do wynającia komercyjne</t>
  </si>
  <si>
    <t>UNIW. 3- WIEKU</t>
  </si>
  <si>
    <t>WTOREK</t>
  </si>
  <si>
    <t>CHA</t>
  </si>
  <si>
    <t>AŁK ŁYŻWIARSTWO</t>
  </si>
  <si>
    <t xml:space="preserve"> zespół szkół</t>
  </si>
  <si>
    <t>01-30.11.2021</t>
  </si>
  <si>
    <t>listopad\2021</t>
  </si>
  <si>
    <t>Amber</t>
  </si>
  <si>
    <t>niedziela</t>
  </si>
  <si>
    <t>n</t>
  </si>
  <si>
    <t>01-31.12.2021</t>
  </si>
  <si>
    <t>środa</t>
  </si>
  <si>
    <t>01-05.12.2021</t>
  </si>
  <si>
    <t>06-12.12.2021</t>
  </si>
  <si>
    <t>13-19.12.2021</t>
  </si>
  <si>
    <t>20-26.12.2021</t>
  </si>
  <si>
    <t>27-31.12.2021</t>
  </si>
  <si>
    <t>grudzień\2021</t>
  </si>
  <si>
    <t>10-11</t>
  </si>
  <si>
    <t>11-12</t>
  </si>
  <si>
    <t>12 - 13.</t>
  </si>
  <si>
    <t>10,12,21</t>
  </si>
  <si>
    <t>27-31.12 brak zajęć</t>
  </si>
  <si>
    <t xml:space="preserve"> 14:00-14:45 </t>
  </si>
  <si>
    <t xml:space="preserve"> 15:00-15:45 </t>
  </si>
  <si>
    <t>9.50 – 10.35</t>
  </si>
  <si>
    <t>rozlicz</t>
  </si>
  <si>
    <t xml:space="preserve">20-24.12 brak zajęć </t>
  </si>
  <si>
    <t>brak zajęć</t>
  </si>
  <si>
    <t>wydruk</t>
  </si>
  <si>
    <t>wydr</t>
  </si>
  <si>
    <t xml:space="preserve"> 16:00-16:45</t>
  </si>
  <si>
    <t xml:space="preserve"> 12:00-12:45 </t>
  </si>
  <si>
    <t xml:space="preserve"> 13:00-13:45 </t>
  </si>
  <si>
    <t>27,12,21</t>
  </si>
  <si>
    <t>konserw</t>
  </si>
  <si>
    <t>31,12,21</t>
  </si>
  <si>
    <t>zamk</t>
  </si>
  <si>
    <t>24,12,21</t>
  </si>
  <si>
    <t>zamk.</t>
  </si>
  <si>
    <t>26,12,21</t>
  </si>
  <si>
    <t>30,12,21</t>
  </si>
  <si>
    <t>SP 3</t>
  </si>
  <si>
    <t>FIZ</t>
  </si>
  <si>
    <t>1a/ZRZ/AŚ</t>
  </si>
  <si>
    <t>6:30- 7:15</t>
  </si>
  <si>
    <t>0a/CŚ</t>
  </si>
  <si>
    <t>0a/BR</t>
  </si>
  <si>
    <t>2a+2b t. form./TC</t>
  </si>
  <si>
    <t>5b-1/2/CŚ</t>
  </si>
  <si>
    <t>7d-2/2,7b-4/4/CŚ</t>
  </si>
  <si>
    <t>7b-2/4,7d-1/2/TC</t>
  </si>
  <si>
    <t>0b/AŚ</t>
  </si>
  <si>
    <t>0b/EW</t>
  </si>
  <si>
    <t>7a-2/2/AŚ</t>
  </si>
  <si>
    <t>7a-1/2/BR</t>
  </si>
  <si>
    <t>ZRZ 2b/EW</t>
  </si>
  <si>
    <t>3a/ZRZ/TC</t>
  </si>
  <si>
    <t>3a, trzymaj formę/TC</t>
  </si>
  <si>
    <t>5a-1/2/EW</t>
  </si>
  <si>
    <t>5a-2/2, 5b-2/2/TC</t>
  </si>
  <si>
    <t>7c-2/2, 7b-3/4/EW</t>
  </si>
  <si>
    <t>7c-1/2, 7b-1/4/BR</t>
  </si>
  <si>
    <t>DD</t>
  </si>
  <si>
    <t>NIECZYNNE</t>
  </si>
  <si>
    <t>BAB</t>
  </si>
  <si>
    <t>ACT</t>
  </si>
  <si>
    <t>BĘDKÓW</t>
  </si>
  <si>
    <t>ZAK</t>
  </si>
  <si>
    <t>Poniedziałek 30.10.</t>
  </si>
  <si>
    <t>Wtorek 31.10.</t>
  </si>
  <si>
    <t>Środa 01.11.</t>
  </si>
  <si>
    <t>Czwartek 02.11.</t>
  </si>
  <si>
    <t>Piątek 03.11.</t>
  </si>
  <si>
    <t>Sobota 04.11.</t>
  </si>
  <si>
    <t>Niedziela 05.11.</t>
  </si>
  <si>
    <t>7 DYW</t>
  </si>
  <si>
    <t>Basen nieczynny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</si>
</sst>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9"/>
      <name val="AngsanaUPC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i/>
      <u val="single"/>
      <sz val="8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CE"/>
      <family val="0"/>
    </font>
    <font>
      <b/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i/>
      <u val="single"/>
      <sz val="8"/>
      <name val="Arial Narrow"/>
      <family val="2"/>
    </font>
    <font>
      <b/>
      <sz val="11"/>
      <name val="Arial Narrow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MS Outlook"/>
      <family val="0"/>
    </font>
    <font>
      <b/>
      <sz val="8"/>
      <color indexed="10"/>
      <name val="MS Outlook"/>
      <family val="0"/>
    </font>
    <font>
      <b/>
      <sz val="8"/>
      <name val="Arial Black"/>
      <family val="2"/>
    </font>
    <font>
      <b/>
      <sz val="6"/>
      <name val="Arial"/>
      <family val="2"/>
    </font>
    <font>
      <b/>
      <sz val="6"/>
      <name val="Courier New"/>
      <family val="3"/>
    </font>
    <font>
      <b/>
      <sz val="7"/>
      <name val="Courier New"/>
      <family val="3"/>
    </font>
    <font>
      <sz val="11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b/>
      <sz val="8"/>
      <name val="Courier New"/>
      <family val="3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7"/>
      <color indexed="8"/>
      <name val="Courier New"/>
      <family val="3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20"/>
      <name val="Calibri"/>
      <family val="2"/>
    </font>
    <font>
      <sz val="6"/>
      <color indexed="10"/>
      <name val="Arial"/>
      <family val="2"/>
    </font>
    <font>
      <b/>
      <sz val="8"/>
      <color indexed="10"/>
      <name val="Arial CE"/>
      <family val="0"/>
    </font>
    <font>
      <b/>
      <i/>
      <sz val="10"/>
      <color indexed="3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10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57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57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i/>
      <sz val="12"/>
      <color indexed="8"/>
      <name val="Arial"/>
      <family val="2"/>
    </font>
    <font>
      <b/>
      <i/>
      <u val="single"/>
      <sz val="8"/>
      <color indexed="23"/>
      <name val="Arial"/>
      <family val="2"/>
    </font>
    <font>
      <b/>
      <sz val="18"/>
      <color indexed="10"/>
      <name val="Arial"/>
      <family val="2"/>
    </font>
    <font>
      <b/>
      <i/>
      <sz val="8"/>
      <color indexed="23"/>
      <name val="Arial"/>
      <family val="2"/>
    </font>
    <font>
      <b/>
      <i/>
      <sz val="10"/>
      <color indexed="40"/>
      <name val="Arial"/>
      <family val="2"/>
    </font>
    <font>
      <b/>
      <i/>
      <sz val="8"/>
      <color indexed="30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10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sz val="6"/>
      <color indexed="10"/>
      <name val="Courier New"/>
      <family val="3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2"/>
      <color indexed="49"/>
      <name val="Calibri"/>
      <family val="2"/>
    </font>
    <font>
      <sz val="6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16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7"/>
      <color rgb="FF000000"/>
      <name val="Courier New"/>
      <family val="3"/>
    </font>
    <font>
      <i/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rgb="FF9C0006"/>
      <name val="Calibri"/>
      <family val="2"/>
    </font>
    <font>
      <sz val="6"/>
      <color rgb="FFFF0000"/>
      <name val="Arial"/>
      <family val="2"/>
    </font>
    <font>
      <b/>
      <sz val="8"/>
      <color rgb="FFFF0000"/>
      <name val="Arial CE"/>
      <family val="0"/>
    </font>
    <font>
      <b/>
      <i/>
      <sz val="10"/>
      <color rgb="FF0070C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10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Arial"/>
      <family val="2"/>
    </font>
    <font>
      <b/>
      <i/>
      <u val="single"/>
      <sz val="8"/>
      <color theme="1" tint="0.49998000264167786"/>
      <name val="Arial"/>
      <family val="2"/>
    </font>
    <font>
      <b/>
      <sz val="18"/>
      <color rgb="FFFF0000"/>
      <name val="Arial"/>
      <family val="2"/>
    </font>
    <font>
      <b/>
      <i/>
      <sz val="8"/>
      <color theme="1" tint="0.49998000264167786"/>
      <name val="Arial"/>
      <family val="2"/>
    </font>
    <font>
      <b/>
      <i/>
      <sz val="10"/>
      <color rgb="FF00B0F0"/>
      <name val="Arial"/>
      <family val="2"/>
    </font>
    <font>
      <b/>
      <i/>
      <sz val="8"/>
      <color rgb="FF0070C0"/>
      <name val="Arial"/>
      <family val="2"/>
    </font>
    <font>
      <sz val="8"/>
      <color theme="1"/>
      <name val="Czcionka tekstu podstawowego"/>
      <family val="2"/>
    </font>
    <font>
      <b/>
      <sz val="8"/>
      <color rgb="FF000000"/>
      <name val="Arial"/>
      <family val="2"/>
    </font>
    <font>
      <b/>
      <sz val="8"/>
      <color theme="1"/>
      <name val="Czcionka tekstu podstawowego"/>
      <family val="0"/>
    </font>
    <font>
      <sz val="8"/>
      <color rgb="FFFF0000"/>
      <name val="Czcionka tekstu podstawowego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Czcionka tekstu podstawowego"/>
      <family val="0"/>
    </font>
    <font>
      <b/>
      <sz val="9"/>
      <color rgb="FFFF0000"/>
      <name val="Times New Roman"/>
      <family val="1"/>
    </font>
    <font>
      <b/>
      <sz val="6"/>
      <color rgb="FFFF0000"/>
      <name val="Courier New"/>
      <family val="3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2"/>
      <color theme="4"/>
      <name val="Calibri"/>
      <family val="2"/>
    </font>
    <font>
      <b/>
      <sz val="6"/>
      <color theme="1"/>
      <name val="Times New Roman"/>
      <family val="1"/>
    </font>
    <font>
      <sz val="6"/>
      <color rgb="FF000000"/>
      <name val="Times New Roman"/>
      <family val="1"/>
    </font>
    <font>
      <i/>
      <sz val="8"/>
      <color rgb="FFFF0000"/>
      <name val="Times New Roman"/>
      <family val="1"/>
    </font>
    <font>
      <b/>
      <sz val="6"/>
      <color rgb="FF000000"/>
      <name val="Times New Roman"/>
      <family val="1"/>
    </font>
    <font>
      <b/>
      <sz val="16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Arial"/>
      <family val="2"/>
    </font>
    <font>
      <b/>
      <sz val="14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1" applyNumberFormat="0" applyAlignment="0" applyProtection="0"/>
    <xf numFmtId="0" fontId="120" fillId="27" borderId="2" applyNumberFormat="0" applyAlignment="0" applyProtection="0"/>
    <xf numFmtId="0" fontId="1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" applyNumberFormat="0" applyFill="0" applyAlignment="0" applyProtection="0"/>
    <xf numFmtId="0" fontId="124" fillId="29" borderId="4" applyNumberFormat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29" fillId="27" borderId="1" applyNumberFormat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1" fillId="0" borderId="8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32" borderId="0" applyNumberFormat="0" applyBorder="0" applyAlignment="0" applyProtection="0"/>
  </cellStyleXfs>
  <cellXfs count="721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6" fillId="33" borderId="10" xfId="52" applyFont="1" applyFill="1" applyBorder="1" applyAlignment="1">
      <alignment vertical="center"/>
      <protection/>
    </xf>
    <xf numFmtId="0" fontId="3" fillId="33" borderId="11" xfId="53" applyFont="1" applyFill="1" applyBorder="1" applyAlignment="1">
      <alignment vertical="center" textRotation="90"/>
      <protection/>
    </xf>
    <xf numFmtId="0" fontId="7" fillId="33" borderId="10" xfId="52" applyFont="1" applyFill="1" applyBorder="1" applyAlignment="1">
      <alignment horizontal="left" vertical="center"/>
      <protection/>
    </xf>
    <xf numFmtId="0" fontId="4" fillId="33" borderId="10" xfId="52" applyFont="1" applyFill="1" applyBorder="1">
      <alignment/>
      <protection/>
    </xf>
    <xf numFmtId="0" fontId="4" fillId="33" borderId="0" xfId="52" applyFont="1" applyFill="1">
      <alignment/>
      <protection/>
    </xf>
    <xf numFmtId="0" fontId="6" fillId="33" borderId="12" xfId="52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vertical="center"/>
      <protection/>
    </xf>
    <xf numFmtId="0" fontId="3" fillId="33" borderId="14" xfId="53" applyFont="1" applyFill="1" applyBorder="1" applyAlignment="1">
      <alignment vertical="center" textRotation="90"/>
      <protection/>
    </xf>
    <xf numFmtId="0" fontId="4" fillId="0" borderId="0" xfId="52" applyFont="1">
      <alignment/>
      <protection/>
    </xf>
    <xf numFmtId="0" fontId="13" fillId="33" borderId="15" xfId="52" applyFont="1" applyFill="1" applyBorder="1" applyAlignment="1">
      <alignment horizontal="left" vertical="center" wrapText="1"/>
      <protection/>
    </xf>
    <xf numFmtId="0" fontId="15" fillId="33" borderId="15" xfId="52" applyFont="1" applyFill="1" applyBorder="1" applyAlignment="1">
      <alignment vertical="center"/>
      <protection/>
    </xf>
    <xf numFmtId="0" fontId="13" fillId="33" borderId="15" xfId="52" applyFont="1" applyFill="1" applyBorder="1" applyAlignment="1">
      <alignment vertical="center" wrapText="1"/>
      <protection/>
    </xf>
    <xf numFmtId="0" fontId="141" fillId="33" borderId="15" xfId="52" applyFont="1" applyFill="1" applyBorder="1" applyAlignment="1">
      <alignment vertical="center" wrapText="1"/>
      <protection/>
    </xf>
    <xf numFmtId="0" fontId="16" fillId="33" borderId="15" xfId="52" applyFont="1" applyFill="1" applyBorder="1" applyAlignment="1">
      <alignment horizontal="center" vertical="center"/>
      <protection/>
    </xf>
    <xf numFmtId="0" fontId="17" fillId="33" borderId="0" xfId="53" applyFont="1" applyFill="1" applyBorder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vertical="center"/>
      <protection/>
    </xf>
    <xf numFmtId="0" fontId="14" fillId="33" borderId="15" xfId="52" applyFont="1" applyFill="1" applyBorder="1" applyAlignment="1">
      <alignment vertical="center" wrapText="1"/>
      <protection/>
    </xf>
    <xf numFmtId="0" fontId="18" fillId="33" borderId="15" xfId="52" applyFont="1" applyFill="1" applyBorder="1" applyAlignment="1">
      <alignment vertical="center"/>
      <protection/>
    </xf>
    <xf numFmtId="0" fontId="19" fillId="33" borderId="16" xfId="0" applyFont="1" applyFill="1" applyBorder="1" applyAlignment="1">
      <alignment horizontal="center" vertical="center" wrapText="1"/>
    </xf>
    <xf numFmtId="0" fontId="142" fillId="33" borderId="15" xfId="53" applyFont="1" applyFill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8" xfId="53" applyFont="1" applyFill="1" applyBorder="1" applyAlignment="1">
      <alignment horizontal="center" vertical="center"/>
      <protection/>
    </xf>
    <xf numFmtId="0" fontId="17" fillId="33" borderId="18" xfId="53" applyFont="1" applyFill="1" applyBorder="1" applyAlignment="1">
      <alignment horizontal="center" vertical="center" wrapText="1"/>
      <protection/>
    </xf>
    <xf numFmtId="0" fontId="9" fillId="33" borderId="19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10" fillId="33" borderId="20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 wrapText="1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9" fillId="33" borderId="23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10" fillId="33" borderId="23" xfId="52" applyFont="1" applyFill="1" applyBorder="1" applyAlignment="1">
      <alignment horizontal="center" vertical="center"/>
      <protection/>
    </xf>
    <xf numFmtId="0" fontId="17" fillId="33" borderId="24" xfId="53" applyFont="1" applyFill="1" applyBorder="1" applyAlignment="1">
      <alignment horizontal="center" vertical="center"/>
      <protection/>
    </xf>
    <xf numFmtId="0" fontId="22" fillId="33" borderId="15" xfId="52" applyFont="1" applyFill="1" applyBorder="1" applyAlignment="1">
      <alignment horizontal="center" vertical="center"/>
      <protection/>
    </xf>
    <xf numFmtId="0" fontId="17" fillId="33" borderId="25" xfId="53" applyFont="1" applyFill="1" applyBorder="1" applyAlignment="1">
      <alignment horizontal="center" vertical="center"/>
      <protection/>
    </xf>
    <xf numFmtId="0" fontId="17" fillId="33" borderId="13" xfId="53" applyFont="1" applyFill="1" applyBorder="1" applyAlignment="1">
      <alignment horizontal="center" vertical="center"/>
      <protection/>
    </xf>
    <xf numFmtId="0" fontId="11" fillId="33" borderId="26" xfId="53" applyFont="1" applyFill="1" applyBorder="1" applyAlignment="1">
      <alignment horizontal="center" vertical="center"/>
      <protection/>
    </xf>
    <xf numFmtId="0" fontId="4" fillId="33" borderId="27" xfId="52" applyFont="1" applyFill="1" applyBorder="1">
      <alignment/>
      <protection/>
    </xf>
    <xf numFmtId="0" fontId="21" fillId="33" borderId="28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0" fontId="143" fillId="33" borderId="15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vertical="center"/>
      <protection/>
    </xf>
    <xf numFmtId="0" fontId="4" fillId="33" borderId="12" xfId="52" applyFont="1" applyFill="1" applyBorder="1" applyAlignment="1">
      <alignment vertical="center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16" fillId="33" borderId="17" xfId="52" applyFont="1" applyFill="1" applyBorder="1" applyAlignment="1">
      <alignment horizontal="center" vertical="center"/>
      <protection/>
    </xf>
    <xf numFmtId="0" fontId="144" fillId="33" borderId="15" xfId="52" applyFont="1" applyFill="1" applyBorder="1" applyAlignment="1">
      <alignment horizontal="center" vertical="center"/>
      <protection/>
    </xf>
    <xf numFmtId="0" fontId="144" fillId="33" borderId="29" xfId="52" applyFont="1" applyFill="1" applyBorder="1" applyAlignment="1">
      <alignment horizontal="center" vertical="center"/>
      <protection/>
    </xf>
    <xf numFmtId="0" fontId="15" fillId="33" borderId="0" xfId="52" applyFont="1" applyFill="1" applyBorder="1" applyAlignment="1">
      <alignment vertical="center"/>
      <protection/>
    </xf>
    <xf numFmtId="0" fontId="13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>
      <alignment/>
      <protection/>
    </xf>
    <xf numFmtId="0" fontId="144" fillId="33" borderId="17" xfId="52" applyFont="1" applyFill="1" applyBorder="1" applyAlignment="1">
      <alignment horizontal="center" vertical="center"/>
      <protection/>
    </xf>
    <xf numFmtId="0" fontId="144" fillId="33" borderId="30" xfId="52" applyFont="1" applyFill="1" applyBorder="1" applyAlignment="1">
      <alignment horizontal="center" vertical="center"/>
      <protection/>
    </xf>
    <xf numFmtId="0" fontId="29" fillId="34" borderId="31" xfId="52" applyFont="1" applyFill="1" applyBorder="1" applyAlignment="1">
      <alignment horizontal="right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1" fillId="33" borderId="34" xfId="53" applyFont="1" applyFill="1" applyBorder="1" applyAlignment="1">
      <alignment horizontal="center" vertical="center"/>
      <protection/>
    </xf>
    <xf numFmtId="0" fontId="11" fillId="33" borderId="35" xfId="53" applyFont="1" applyFill="1" applyBorder="1" applyAlignment="1">
      <alignment horizontal="center" vertical="center"/>
      <protection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1" fillId="33" borderId="36" xfId="53" applyFont="1" applyFill="1" applyBorder="1" applyAlignment="1">
      <alignment horizontal="center" vertical="center"/>
      <protection/>
    </xf>
    <xf numFmtId="0" fontId="145" fillId="33" borderId="17" xfId="52" applyFont="1" applyFill="1" applyBorder="1" applyAlignment="1">
      <alignment horizontal="center" vertical="center"/>
      <protection/>
    </xf>
    <xf numFmtId="0" fontId="145" fillId="33" borderId="18" xfId="52" applyFont="1" applyFill="1" applyBorder="1" applyAlignment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7" fillId="33" borderId="37" xfId="53" applyFont="1" applyFill="1" applyBorder="1" applyAlignment="1">
      <alignment horizontal="center" vertical="center"/>
      <protection/>
    </xf>
    <xf numFmtId="0" fontId="17" fillId="33" borderId="31" xfId="53" applyFont="1" applyFill="1" applyBorder="1" applyAlignment="1">
      <alignment horizontal="center" vertical="center"/>
      <protection/>
    </xf>
    <xf numFmtId="0" fontId="17" fillId="33" borderId="38" xfId="53" applyFont="1" applyFill="1" applyBorder="1" applyAlignment="1">
      <alignment horizontal="center" vertical="center"/>
      <protection/>
    </xf>
    <xf numFmtId="0" fontId="17" fillId="33" borderId="39" xfId="53" applyFont="1" applyFill="1" applyBorder="1" applyAlignment="1">
      <alignment horizontal="center" vertical="center"/>
      <protection/>
    </xf>
    <xf numFmtId="0" fontId="146" fillId="33" borderId="17" xfId="52" applyFont="1" applyFill="1" applyBorder="1" applyAlignment="1">
      <alignment horizontal="center" vertical="center"/>
      <protection/>
    </xf>
    <xf numFmtId="0" fontId="14" fillId="33" borderId="40" xfId="52" applyFont="1" applyFill="1" applyBorder="1" applyAlignment="1">
      <alignment vertical="center" wrapText="1"/>
      <protection/>
    </xf>
    <xf numFmtId="0" fontId="146" fillId="34" borderId="17" xfId="52" applyFont="1" applyFill="1" applyBorder="1" applyAlignment="1">
      <alignment horizontal="center" vertical="center"/>
      <protection/>
    </xf>
    <xf numFmtId="0" fontId="147" fillId="33" borderId="18" xfId="52" applyFont="1" applyFill="1" applyBorder="1" applyAlignment="1">
      <alignment horizontal="center" vertical="center"/>
      <protection/>
    </xf>
    <xf numFmtId="0" fontId="146" fillId="33" borderId="18" xfId="52" applyFont="1" applyFill="1" applyBorder="1" applyAlignment="1">
      <alignment horizontal="center" vertical="center"/>
      <protection/>
    </xf>
    <xf numFmtId="0" fontId="15" fillId="34" borderId="15" xfId="52" applyFont="1" applyFill="1" applyBorder="1" applyAlignment="1">
      <alignment horizontal="center" vertical="center"/>
      <protection/>
    </xf>
    <xf numFmtId="0" fontId="141" fillId="33" borderId="40" xfId="52" applyFont="1" applyFill="1" applyBorder="1" applyAlignment="1">
      <alignment vertical="center" wrapText="1"/>
      <protection/>
    </xf>
    <xf numFmtId="0" fontId="14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49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13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49" fontId="31" fillId="33" borderId="40" xfId="64" applyNumberFormat="1" applyFont="1" applyFill="1" applyBorder="1" applyAlignment="1">
      <alignment horizontal="center"/>
    </xf>
    <xf numFmtId="0" fontId="150" fillId="0" borderId="42" xfId="0" applyFont="1" applyBorder="1" applyAlignment="1">
      <alignment/>
    </xf>
    <xf numFmtId="0" fontId="133" fillId="0" borderId="42" xfId="0" applyFont="1" applyBorder="1" applyAlignment="1">
      <alignment/>
    </xf>
    <xf numFmtId="0" fontId="150" fillId="0" borderId="43" xfId="0" applyFont="1" applyBorder="1" applyAlignment="1">
      <alignment/>
    </xf>
    <xf numFmtId="0" fontId="150" fillId="0" borderId="15" xfId="0" applyFont="1" applyBorder="1" applyAlignment="1">
      <alignment/>
    </xf>
    <xf numFmtId="0" fontId="150" fillId="33" borderId="15" xfId="0" applyFont="1" applyFill="1" applyBorder="1" applyAlignment="1">
      <alignment/>
    </xf>
    <xf numFmtId="0" fontId="133" fillId="33" borderId="15" xfId="0" applyFont="1" applyFill="1" applyBorder="1" applyAlignment="1">
      <alignment/>
    </xf>
    <xf numFmtId="0" fontId="150" fillId="0" borderId="29" xfId="0" applyFont="1" applyBorder="1" applyAlignment="1">
      <alignment/>
    </xf>
    <xf numFmtId="0" fontId="73" fillId="33" borderId="44" xfId="0" applyFont="1" applyFill="1" applyBorder="1" applyAlignment="1">
      <alignment/>
    </xf>
    <xf numFmtId="0" fontId="0" fillId="0" borderId="0" xfId="0" applyBorder="1" applyAlignment="1">
      <alignment/>
    </xf>
    <xf numFmtId="0" fontId="150" fillId="33" borderId="45" xfId="0" applyFont="1" applyFill="1" applyBorder="1" applyAlignment="1">
      <alignment/>
    </xf>
    <xf numFmtId="0" fontId="133" fillId="33" borderId="45" xfId="0" applyFont="1" applyFill="1" applyBorder="1" applyAlignment="1">
      <alignment/>
    </xf>
    <xf numFmtId="0" fontId="150" fillId="0" borderId="46" xfId="0" applyFont="1" applyBorder="1" applyAlignment="1">
      <alignment/>
    </xf>
    <xf numFmtId="166" fontId="151" fillId="0" borderId="47" xfId="0" applyNumberFormat="1" applyFont="1" applyBorder="1" applyAlignment="1">
      <alignment horizontal="center"/>
    </xf>
    <xf numFmtId="49" fontId="32" fillId="33" borderId="15" xfId="64" applyNumberFormat="1" applyFont="1" applyFill="1" applyBorder="1" applyAlignment="1">
      <alignment horizontal="center"/>
    </xf>
    <xf numFmtId="0" fontId="150" fillId="33" borderId="42" xfId="0" applyFont="1" applyFill="1" applyBorder="1" applyAlignment="1">
      <alignment/>
    </xf>
    <xf numFmtId="0" fontId="133" fillId="33" borderId="42" xfId="0" applyFont="1" applyFill="1" applyBorder="1" applyAlignment="1">
      <alignment/>
    </xf>
    <xf numFmtId="0" fontId="152" fillId="35" borderId="13" xfId="0" applyFont="1" applyFill="1" applyBorder="1" applyAlignment="1">
      <alignment/>
    </xf>
    <xf numFmtId="0" fontId="153" fillId="35" borderId="47" xfId="0" applyFont="1" applyFill="1" applyBorder="1" applyAlignment="1">
      <alignment horizontal="center" vertical="center"/>
    </xf>
    <xf numFmtId="0" fontId="150" fillId="33" borderId="14" xfId="0" applyFont="1" applyFill="1" applyBorder="1" applyAlignment="1">
      <alignment/>
    </xf>
    <xf numFmtId="0" fontId="133" fillId="33" borderId="14" xfId="0" applyFont="1" applyFill="1" applyBorder="1" applyAlignment="1">
      <alignment/>
    </xf>
    <xf numFmtId="0" fontId="152" fillId="35" borderId="0" xfId="0" applyFont="1" applyFill="1" applyBorder="1" applyAlignment="1">
      <alignment/>
    </xf>
    <xf numFmtId="0" fontId="153" fillId="35" borderId="0" xfId="0" applyFont="1" applyFill="1" applyBorder="1" applyAlignment="1">
      <alignment horizontal="center" vertical="center"/>
    </xf>
    <xf numFmtId="0" fontId="150" fillId="0" borderId="45" xfId="0" applyFont="1" applyBorder="1" applyAlignment="1">
      <alignment/>
    </xf>
    <xf numFmtId="0" fontId="33" fillId="0" borderId="48" xfId="0" applyFont="1" applyBorder="1" applyAlignment="1">
      <alignment vertical="center" wrapText="1"/>
    </xf>
    <xf numFmtId="0" fontId="154" fillId="0" borderId="45" xfId="0" applyFont="1" applyBorder="1" applyAlignment="1">
      <alignment/>
    </xf>
    <xf numFmtId="0" fontId="131" fillId="0" borderId="0" xfId="0" applyFont="1" applyBorder="1" applyAlignment="1">
      <alignment horizontal="center"/>
    </xf>
    <xf numFmtId="0" fontId="150" fillId="0" borderId="49" xfId="0" applyFont="1" applyBorder="1" applyAlignment="1">
      <alignment/>
    </xf>
    <xf numFmtId="0" fontId="150" fillId="33" borderId="49" xfId="0" applyFont="1" applyFill="1" applyBorder="1" applyAlignment="1">
      <alignment/>
    </xf>
    <xf numFmtId="0" fontId="150" fillId="0" borderId="50" xfId="0" applyFont="1" applyBorder="1" applyAlignment="1">
      <alignment/>
    </xf>
    <xf numFmtId="0" fontId="131" fillId="0" borderId="0" xfId="0" applyFont="1" applyAlignment="1">
      <alignment horizontal="center"/>
    </xf>
    <xf numFmtId="0" fontId="154" fillId="0" borderId="22" xfId="0" applyFont="1" applyBorder="1" applyAlignment="1">
      <alignment/>
    </xf>
    <xf numFmtId="0" fontId="150" fillId="0" borderId="22" xfId="0" applyFont="1" applyBorder="1" applyAlignment="1">
      <alignment/>
    </xf>
    <xf numFmtId="0" fontId="150" fillId="33" borderId="22" xfId="0" applyFont="1" applyFill="1" applyBorder="1" applyAlignment="1">
      <alignment/>
    </xf>
    <xf numFmtId="0" fontId="133" fillId="33" borderId="22" xfId="0" applyFont="1" applyFill="1" applyBorder="1" applyAlignment="1">
      <alignment/>
    </xf>
    <xf numFmtId="0" fontId="150" fillId="0" borderId="23" xfId="0" applyFont="1" applyBorder="1" applyAlignment="1">
      <alignment/>
    </xf>
    <xf numFmtId="0" fontId="0" fillId="0" borderId="0" xfId="0" applyAlignment="1">
      <alignment horizontal="center"/>
    </xf>
    <xf numFmtId="0" fontId="155" fillId="0" borderId="42" xfId="0" applyFont="1" applyBorder="1" applyAlignment="1">
      <alignment/>
    </xf>
    <xf numFmtId="0" fontId="133" fillId="0" borderId="43" xfId="0" applyFont="1" applyBorder="1" applyAlignment="1">
      <alignment/>
    </xf>
    <xf numFmtId="0" fontId="133" fillId="0" borderId="45" xfId="0" applyFont="1" applyBorder="1" applyAlignment="1">
      <alignment/>
    </xf>
    <xf numFmtId="0" fontId="133" fillId="0" borderId="46" xfId="0" applyFont="1" applyBorder="1" applyAlignment="1">
      <alignment/>
    </xf>
    <xf numFmtId="0" fontId="0" fillId="0" borderId="0" xfId="0" applyBorder="1" applyAlignment="1">
      <alignment wrapText="1"/>
    </xf>
    <xf numFmtId="0" fontId="156" fillId="0" borderId="0" xfId="0" applyFont="1" applyBorder="1" applyAlignment="1">
      <alignment/>
    </xf>
    <xf numFmtId="0" fontId="157" fillId="0" borderId="0" xfId="0" applyFont="1" applyBorder="1" applyAlignment="1">
      <alignment/>
    </xf>
    <xf numFmtId="0" fontId="131" fillId="34" borderId="37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157" fillId="34" borderId="42" xfId="0" applyFont="1" applyFill="1" applyBorder="1" applyAlignment="1">
      <alignment/>
    </xf>
    <xf numFmtId="0" fontId="157" fillId="0" borderId="51" xfId="0" applyFont="1" applyFill="1" applyBorder="1" applyAlignment="1">
      <alignment/>
    </xf>
    <xf numFmtId="0" fontId="131" fillId="0" borderId="52" xfId="0" applyFont="1" applyBorder="1" applyAlignment="1">
      <alignment/>
    </xf>
    <xf numFmtId="0" fontId="157" fillId="0" borderId="15" xfId="0" applyFont="1" applyFill="1" applyBorder="1" applyAlignment="1">
      <alignment/>
    </xf>
    <xf numFmtId="0" fontId="153" fillId="0" borderId="53" xfId="0" applyFont="1" applyFill="1" applyBorder="1" applyAlignment="1">
      <alignment/>
    </xf>
    <xf numFmtId="0" fontId="131" fillId="0" borderId="24" xfId="0" applyFont="1" applyBorder="1" applyAlignment="1">
      <alignment/>
    </xf>
    <xf numFmtId="0" fontId="158" fillId="0" borderId="0" xfId="0" applyFont="1" applyBorder="1" applyAlignment="1">
      <alignment horizontal="left" vertical="center" wrapText="1"/>
    </xf>
    <xf numFmtId="0" fontId="159" fillId="0" borderId="15" xfId="0" applyFont="1" applyFill="1" applyBorder="1" applyAlignment="1">
      <alignment/>
    </xf>
    <xf numFmtId="0" fontId="160" fillId="34" borderId="54" xfId="0" applyFont="1" applyFill="1" applyBorder="1" applyAlignment="1">
      <alignment/>
    </xf>
    <xf numFmtId="0" fontId="131" fillId="0" borderId="38" xfId="0" applyFont="1" applyBorder="1" applyAlignment="1">
      <alignment/>
    </xf>
    <xf numFmtId="0" fontId="0" fillId="0" borderId="55" xfId="0" applyBorder="1" applyAlignment="1">
      <alignment/>
    </xf>
    <xf numFmtId="0" fontId="131" fillId="0" borderId="56" xfId="0" applyFont="1" applyBorder="1" applyAlignment="1">
      <alignment/>
    </xf>
    <xf numFmtId="0" fontId="13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31" fillId="34" borderId="0" xfId="0" applyFont="1" applyFill="1" applyBorder="1" applyAlignment="1">
      <alignment horizontal="center" vertical="center" wrapText="1"/>
    </xf>
    <xf numFmtId="0" fontId="0" fillId="14" borderId="57" xfId="0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23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58" xfId="0" applyFill="1" applyBorder="1" applyAlignment="1">
      <alignment/>
    </xf>
    <xf numFmtId="0" fontId="131" fillId="0" borderId="15" xfId="0" applyFont="1" applyBorder="1" applyAlignment="1">
      <alignment/>
    </xf>
    <xf numFmtId="0" fontId="0" fillId="0" borderId="0" xfId="0" applyFill="1" applyAlignment="1">
      <alignment/>
    </xf>
    <xf numFmtId="0" fontId="34" fillId="34" borderId="37" xfId="0" applyFont="1" applyFill="1" applyBorder="1" applyAlignment="1">
      <alignment/>
    </xf>
    <xf numFmtId="0" fontId="34" fillId="34" borderId="15" xfId="0" applyFont="1" applyFill="1" applyBorder="1" applyAlignment="1">
      <alignment/>
    </xf>
    <xf numFmtId="0" fontId="34" fillId="34" borderId="31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33" fillId="33" borderId="15" xfId="0" applyFont="1" applyFill="1" applyBorder="1" applyAlignment="1">
      <alignment horizontal="center"/>
    </xf>
    <xf numFmtId="0" fontId="33" fillId="33" borderId="15" xfId="0" applyFont="1" applyFill="1" applyBorder="1" applyAlignment="1">
      <alignment/>
    </xf>
    <xf numFmtId="0" fontId="161" fillId="33" borderId="48" xfId="0" applyFont="1" applyFill="1" applyBorder="1" applyAlignment="1">
      <alignment/>
    </xf>
    <xf numFmtId="0" fontId="73" fillId="33" borderId="59" xfId="0" applyFont="1" applyFill="1" applyBorder="1" applyAlignment="1">
      <alignment/>
    </xf>
    <xf numFmtId="0" fontId="34" fillId="33" borderId="38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85" fillId="33" borderId="45" xfId="0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33" fillId="33" borderId="46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33" fillId="14" borderId="41" xfId="0" applyFont="1" applyFill="1" applyBorder="1" applyAlignment="1">
      <alignment/>
    </xf>
    <xf numFmtId="0" fontId="33" fillId="14" borderId="17" xfId="0" applyFont="1" applyFill="1" applyBorder="1" applyAlignment="1">
      <alignment/>
    </xf>
    <xf numFmtId="0" fontId="0" fillId="33" borderId="0" xfId="0" applyFill="1" applyAlignment="1">
      <alignment/>
    </xf>
    <xf numFmtId="0" fontId="34" fillId="34" borderId="0" xfId="0" applyFont="1" applyFill="1" applyBorder="1" applyAlignment="1">
      <alignment horizontal="center"/>
    </xf>
    <xf numFmtId="0" fontId="152" fillId="35" borderId="6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150" fillId="34" borderId="42" xfId="0" applyFont="1" applyFill="1" applyBorder="1" applyAlignment="1">
      <alignment/>
    </xf>
    <xf numFmtId="0" fontId="150" fillId="34" borderId="45" xfId="0" applyFont="1" applyFill="1" applyBorder="1" applyAlignment="1">
      <alignment/>
    </xf>
    <xf numFmtId="0" fontId="133" fillId="34" borderId="45" xfId="0" applyFont="1" applyFill="1" applyBorder="1" applyAlignment="1">
      <alignment/>
    </xf>
    <xf numFmtId="0" fontId="73" fillId="34" borderId="51" xfId="0" applyFont="1" applyFill="1" applyBorder="1" applyAlignment="1">
      <alignment/>
    </xf>
    <xf numFmtId="0" fontId="155" fillId="34" borderId="42" xfId="0" applyFont="1" applyFill="1" applyBorder="1" applyAlignment="1">
      <alignment/>
    </xf>
    <xf numFmtId="0" fontId="133" fillId="34" borderId="43" xfId="0" applyFont="1" applyFill="1" applyBorder="1" applyAlignment="1">
      <alignment/>
    </xf>
    <xf numFmtId="0" fontId="73" fillId="34" borderId="53" xfId="0" applyFont="1" applyFill="1" applyBorder="1" applyAlignment="1">
      <alignment/>
    </xf>
    <xf numFmtId="0" fontId="133" fillId="34" borderId="46" xfId="0" applyFont="1" applyFill="1" applyBorder="1" applyAlignment="1">
      <alignment/>
    </xf>
    <xf numFmtId="0" fontId="73" fillId="34" borderId="61" xfId="0" applyFont="1" applyFill="1" applyBorder="1" applyAlignment="1">
      <alignment/>
    </xf>
    <xf numFmtId="0" fontId="85" fillId="34" borderId="45" xfId="0" applyFont="1" applyFill="1" applyBorder="1" applyAlignment="1">
      <alignment/>
    </xf>
    <xf numFmtId="0" fontId="33" fillId="34" borderId="45" xfId="0" applyFont="1" applyFill="1" applyBorder="1" applyAlignment="1">
      <alignment/>
    </xf>
    <xf numFmtId="0" fontId="33" fillId="34" borderId="46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131" fillId="0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31" fillId="0" borderId="0" xfId="0" applyFont="1" applyBorder="1" applyAlignment="1">
      <alignment horizontal="center"/>
    </xf>
    <xf numFmtId="0" fontId="150" fillId="0" borderId="14" xfId="0" applyFont="1" applyBorder="1" applyAlignment="1">
      <alignment/>
    </xf>
    <xf numFmtId="0" fontId="150" fillId="0" borderId="62" xfId="0" applyFont="1" applyBorder="1" applyAlignment="1">
      <alignment/>
    </xf>
    <xf numFmtId="0" fontId="33" fillId="33" borderId="0" xfId="0" applyFont="1" applyFill="1" applyBorder="1" applyAlignment="1">
      <alignment horizontal="center"/>
    </xf>
    <xf numFmtId="49" fontId="31" fillId="33" borderId="0" xfId="64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45" fillId="0" borderId="0" xfId="52" applyFont="1" applyFill="1" applyBorder="1" applyAlignment="1">
      <alignment vertical="center"/>
      <protection/>
    </xf>
    <xf numFmtId="0" fontId="19" fillId="0" borderId="0" xfId="52" applyFont="1" applyFill="1" applyBorder="1" applyAlignment="1">
      <alignment vertical="center"/>
      <protection/>
    </xf>
    <xf numFmtId="0" fontId="143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30" fillId="0" borderId="0" xfId="52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vertical="center" wrapText="1"/>
      <protection/>
    </xf>
    <xf numFmtId="0" fontId="15" fillId="0" borderId="0" xfId="52" applyFont="1" applyFill="1" applyBorder="1" applyAlignment="1">
      <alignment vertical="center"/>
      <protection/>
    </xf>
    <xf numFmtId="0" fontId="162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141" fillId="0" borderId="0" xfId="52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 wrapText="1"/>
      <protection/>
    </xf>
    <xf numFmtId="0" fontId="163" fillId="0" borderId="0" xfId="52" applyFont="1" applyFill="1" applyBorder="1" applyAlignment="1">
      <alignment horizontal="center" vertical="top"/>
      <protection/>
    </xf>
    <xf numFmtId="0" fontId="145" fillId="0" borderId="0" xfId="52" applyFont="1" applyFill="1" applyBorder="1" applyAlignment="1">
      <alignment horizontal="center" vertical="center"/>
      <protection/>
    </xf>
    <xf numFmtId="0" fontId="164" fillId="0" borderId="0" xfId="52" applyFont="1" applyFill="1" applyBorder="1" applyAlignment="1">
      <alignment horizontal="center" vertical="center" wrapText="1"/>
      <protection/>
    </xf>
    <xf numFmtId="0" fontId="165" fillId="0" borderId="0" xfId="52" applyFont="1" applyFill="1" applyBorder="1" applyAlignment="1">
      <alignment horizontal="center" vertical="top"/>
      <protection/>
    </xf>
    <xf numFmtId="0" fontId="164" fillId="0" borderId="0" xfId="52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142" fillId="0" borderId="0" xfId="53" applyFont="1" applyFill="1" applyBorder="1" applyAlignment="1">
      <alignment horizontal="center" vertical="center" wrapText="1"/>
      <protection/>
    </xf>
    <xf numFmtId="0" fontId="166" fillId="0" borderId="0" xfId="52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52" applyFont="1" applyFill="1" applyBorder="1" applyAlignment="1">
      <alignment horizontal="center" vertical="center"/>
      <protection/>
    </xf>
    <xf numFmtId="0" fontId="167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left" vertical="center"/>
      <protection/>
    </xf>
    <xf numFmtId="0" fontId="144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33" fillId="34" borderId="40" xfId="0" applyFont="1" applyFill="1" applyBorder="1" applyAlignment="1">
      <alignment/>
    </xf>
    <xf numFmtId="0" fontId="92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/>
    </xf>
    <xf numFmtId="0" fontId="93" fillId="33" borderId="15" xfId="0" applyFont="1" applyFill="1" applyBorder="1" applyAlignment="1">
      <alignment/>
    </xf>
    <xf numFmtId="0" fontId="94" fillId="33" borderId="15" xfId="0" applyFont="1" applyFill="1" applyBorder="1" applyAlignment="1">
      <alignment/>
    </xf>
    <xf numFmtId="0" fontId="95" fillId="33" borderId="1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9" xfId="0" applyFill="1" applyBorder="1" applyAlignment="1">
      <alignment vertical="center"/>
    </xf>
    <xf numFmtId="6" fontId="0" fillId="0" borderId="0" xfId="0" applyNumberFormat="1" applyBorder="1" applyAlignment="1">
      <alignment/>
    </xf>
    <xf numFmtId="0" fontId="95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0" borderId="40" xfId="0" applyFont="1" applyBorder="1" applyAlignment="1">
      <alignment horizontal="center" vertical="center"/>
    </xf>
    <xf numFmtId="0" fontId="95" fillId="33" borderId="15" xfId="0" applyFont="1" applyFill="1" applyBorder="1" applyAlignment="1">
      <alignment horizontal="center" vertical="center"/>
    </xf>
    <xf numFmtId="0" fontId="34" fillId="34" borderId="63" xfId="0" applyFont="1" applyFill="1" applyBorder="1" applyAlignment="1">
      <alignment/>
    </xf>
    <xf numFmtId="0" fontId="34" fillId="34" borderId="64" xfId="0" applyFont="1" applyFill="1" applyBorder="1" applyAlignment="1">
      <alignment/>
    </xf>
    <xf numFmtId="0" fontId="1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33" borderId="24" xfId="0" applyFont="1" applyFill="1" applyBorder="1" applyAlignment="1">
      <alignment/>
    </xf>
    <xf numFmtId="0" fontId="34" fillId="33" borderId="6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/>
    </xf>
    <xf numFmtId="0" fontId="33" fillId="33" borderId="38" xfId="0" applyFont="1" applyFill="1" applyBorder="1" applyAlignment="1">
      <alignment/>
    </xf>
    <xf numFmtId="0" fontId="33" fillId="33" borderId="39" xfId="0" applyFont="1" applyFill="1" applyBorder="1" applyAlignment="1">
      <alignment/>
    </xf>
    <xf numFmtId="0" fontId="33" fillId="33" borderId="17" xfId="0" applyFont="1" applyFill="1" applyBorder="1" applyAlignment="1">
      <alignment/>
    </xf>
    <xf numFmtId="0" fontId="73" fillId="33" borderId="17" xfId="0" applyFont="1" applyFill="1" applyBorder="1" applyAlignment="1">
      <alignment/>
    </xf>
    <xf numFmtId="0" fontId="33" fillId="33" borderId="0" xfId="0" applyFont="1" applyFill="1" applyBorder="1" applyAlignment="1">
      <alignment horizontal="center" vertical="center" wrapText="1"/>
    </xf>
    <xf numFmtId="0" fontId="85" fillId="33" borderId="58" xfId="0" applyFont="1" applyFill="1" applyBorder="1" applyAlignment="1">
      <alignment/>
    </xf>
    <xf numFmtId="0" fontId="85" fillId="33" borderId="15" xfId="0" applyFont="1" applyFill="1" applyBorder="1" applyAlignment="1">
      <alignment/>
    </xf>
    <xf numFmtId="0" fontId="96" fillId="33" borderId="58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wrapText="1"/>
    </xf>
    <xf numFmtId="0" fontId="96" fillId="33" borderId="58" xfId="0" applyFont="1" applyFill="1" applyBorder="1" applyAlignment="1">
      <alignment horizontal="center" vertical="center"/>
    </xf>
    <xf numFmtId="8" fontId="96" fillId="33" borderId="17" xfId="0" applyNumberFormat="1" applyFont="1" applyFill="1" applyBorder="1" applyAlignment="1">
      <alignment horizontal="center"/>
    </xf>
    <xf numFmtId="0" fontId="96" fillId="33" borderId="55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/>
    </xf>
    <xf numFmtId="0" fontId="34" fillId="33" borderId="15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31" fillId="0" borderId="0" xfId="0" applyFont="1" applyBorder="1" applyAlignment="1">
      <alignment horizontal="center"/>
    </xf>
    <xf numFmtId="0" fontId="150" fillId="0" borderId="17" xfId="0" applyFont="1" applyBorder="1" applyAlignment="1">
      <alignment/>
    </xf>
    <xf numFmtId="0" fontId="168" fillId="0" borderId="0" xfId="0" applyFont="1" applyAlignment="1">
      <alignment horizontal="left" vertical="center"/>
    </xf>
    <xf numFmtId="0" fontId="152" fillId="0" borderId="0" xfId="0" applyFont="1" applyAlignment="1">
      <alignment/>
    </xf>
    <xf numFmtId="49" fontId="169" fillId="36" borderId="66" xfId="71" applyNumberFormat="1" applyFont="1" applyFill="1" applyBorder="1" applyAlignment="1">
      <alignment horizontal="center" vertical="center"/>
    </xf>
    <xf numFmtId="49" fontId="169" fillId="36" borderId="0" xfId="71" applyNumberFormat="1" applyFont="1" applyFill="1" applyBorder="1" applyAlignment="1">
      <alignment horizontal="center" vertical="center"/>
    </xf>
    <xf numFmtId="0" fontId="170" fillId="11" borderId="40" xfId="0" applyFont="1" applyFill="1" applyBorder="1" applyAlignment="1">
      <alignment horizontal="center" vertical="center"/>
    </xf>
    <xf numFmtId="0" fontId="168" fillId="36" borderId="15" xfId="0" applyFont="1" applyFill="1" applyBorder="1" applyAlignment="1">
      <alignment horizontal="center" vertical="center" textRotation="90"/>
    </xf>
    <xf numFmtId="0" fontId="168" fillId="0" borderId="15" xfId="0" applyFont="1" applyBorder="1" applyAlignment="1">
      <alignment horizontal="left" vertical="center"/>
    </xf>
    <xf numFmtId="0" fontId="168" fillId="0" borderId="40" xfId="0" applyFont="1" applyBorder="1" applyAlignment="1">
      <alignment horizontal="left" vertical="center"/>
    </xf>
    <xf numFmtId="0" fontId="152" fillId="0" borderId="0" xfId="0" applyFont="1" applyAlignment="1">
      <alignment horizontal="right"/>
    </xf>
    <xf numFmtId="0" fontId="171" fillId="0" borderId="0" xfId="0" applyFont="1" applyFill="1" applyBorder="1" applyAlignment="1">
      <alignment/>
    </xf>
    <xf numFmtId="0" fontId="152" fillId="0" borderId="0" xfId="0" applyFont="1" applyFill="1" applyBorder="1" applyAlignment="1">
      <alignment/>
    </xf>
    <xf numFmtId="0" fontId="34" fillId="0" borderId="15" xfId="0" applyFont="1" applyFill="1" applyBorder="1" applyAlignment="1">
      <alignment horizontal="center" vertical="center"/>
    </xf>
    <xf numFmtId="49" fontId="31" fillId="0" borderId="40" xfId="64" applyNumberFormat="1" applyFont="1" applyFill="1" applyBorder="1" applyAlignment="1">
      <alignment horizontal="center"/>
    </xf>
    <xf numFmtId="0" fontId="150" fillId="0" borderId="45" xfId="0" applyFont="1" applyFill="1" applyBorder="1" applyAlignment="1">
      <alignment/>
    </xf>
    <xf numFmtId="0" fontId="133" fillId="0" borderId="45" xfId="0" applyFont="1" applyFill="1" applyBorder="1" applyAlignment="1">
      <alignment/>
    </xf>
    <xf numFmtId="0" fontId="150" fillId="0" borderId="46" xfId="0" applyFont="1" applyFill="1" applyBorder="1" applyAlignment="1">
      <alignment/>
    </xf>
    <xf numFmtId="0" fontId="73" fillId="0" borderId="61" xfId="0" applyFont="1" applyFill="1" applyBorder="1" applyAlignment="1">
      <alignment/>
    </xf>
    <xf numFmtId="0" fontId="85" fillId="0" borderId="45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4" fillId="33" borderId="15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31" fillId="0" borderId="0" xfId="0" applyFont="1" applyBorder="1" applyAlignment="1">
      <alignment horizontal="center"/>
    </xf>
    <xf numFmtId="0" fontId="34" fillId="0" borderId="6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65" xfId="0" applyFont="1" applyFill="1" applyBorder="1" applyAlignment="1">
      <alignment vertical="center"/>
    </xf>
    <xf numFmtId="0" fontId="145" fillId="0" borderId="0" xfId="52" applyFont="1" applyFill="1" applyBorder="1" applyAlignment="1">
      <alignment horizontal="center" vertical="center"/>
      <protection/>
    </xf>
    <xf numFmtId="6" fontId="33" fillId="33" borderId="15" xfId="0" applyNumberFormat="1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55" xfId="0" applyFill="1" applyBorder="1" applyAlignment="1">
      <alignment/>
    </xf>
    <xf numFmtId="0" fontId="34" fillId="33" borderId="15" xfId="0" applyFont="1" applyFill="1" applyBorder="1" applyAlignment="1">
      <alignment/>
    </xf>
    <xf numFmtId="49" fontId="172" fillId="0" borderId="32" xfId="62" applyNumberFormat="1" applyFont="1" applyFill="1" applyBorder="1" applyAlignment="1">
      <alignment horizontal="center" vertical="center"/>
    </xf>
    <xf numFmtId="49" fontId="172" fillId="0" borderId="33" xfId="62" applyNumberFormat="1" applyFont="1" applyFill="1" applyBorder="1" applyAlignment="1">
      <alignment horizontal="center" vertical="center"/>
    </xf>
    <xf numFmtId="49" fontId="173" fillId="36" borderId="67" xfId="62" applyNumberFormat="1" applyFont="1" applyFill="1" applyBorder="1" applyAlignment="1">
      <alignment horizontal="center" vertical="center"/>
    </xf>
    <xf numFmtId="49" fontId="173" fillId="0" borderId="15" xfId="68" applyNumberFormat="1" applyFont="1" applyFill="1" applyBorder="1" applyAlignment="1">
      <alignment horizontal="center" vertical="center"/>
    </xf>
    <xf numFmtId="49" fontId="173" fillId="36" borderId="15" xfId="62" applyNumberFormat="1" applyFont="1" applyFill="1" applyBorder="1" applyAlignment="1">
      <alignment horizontal="center" vertical="center"/>
    </xf>
    <xf numFmtId="49" fontId="173" fillId="0" borderId="29" xfId="68" applyNumberFormat="1" applyFont="1" applyFill="1" applyBorder="1" applyAlignment="1">
      <alignment horizontal="center" vertical="center"/>
    </xf>
    <xf numFmtId="49" fontId="173" fillId="0" borderId="58" xfId="62" applyNumberFormat="1" applyFont="1" applyFill="1" applyBorder="1" applyAlignment="1">
      <alignment horizontal="center" vertical="center"/>
    </xf>
    <xf numFmtId="49" fontId="173" fillId="0" borderId="67" xfId="62" applyNumberFormat="1" applyFont="1" applyFill="1" applyBorder="1" applyAlignment="1">
      <alignment horizontal="center" vertical="center"/>
    </xf>
    <xf numFmtId="49" fontId="173" fillId="0" borderId="15" xfId="62" applyNumberFormat="1" applyFont="1" applyFill="1" applyBorder="1" applyAlignment="1">
      <alignment horizontal="center" vertical="center"/>
    </xf>
    <xf numFmtId="0" fontId="174" fillId="11" borderId="53" xfId="0" applyFont="1" applyFill="1" applyBorder="1" applyAlignment="1">
      <alignment horizontal="center" vertical="center"/>
    </xf>
    <xf numFmtId="49" fontId="173" fillId="11" borderId="67" xfId="68" applyNumberFormat="1" applyFont="1" applyFill="1" applyBorder="1" applyAlignment="1">
      <alignment horizontal="center" vertical="center"/>
    </xf>
    <xf numFmtId="49" fontId="173" fillId="11" borderId="15" xfId="68" applyNumberFormat="1" applyFont="1" applyFill="1" applyBorder="1" applyAlignment="1">
      <alignment horizontal="center" vertical="center"/>
    </xf>
    <xf numFmtId="49" fontId="173" fillId="11" borderId="15" xfId="62" applyNumberFormat="1" applyFont="1" applyFill="1" applyBorder="1" applyAlignment="1">
      <alignment horizontal="center" vertical="center"/>
    </xf>
    <xf numFmtId="49" fontId="173" fillId="11" borderId="29" xfId="68" applyNumberFormat="1" applyFont="1" applyFill="1" applyBorder="1" applyAlignment="1">
      <alignment horizontal="center" vertical="center"/>
    </xf>
    <xf numFmtId="49" fontId="173" fillId="11" borderId="58" xfId="68" applyNumberFormat="1" applyFont="1" applyFill="1" applyBorder="1" applyAlignment="1">
      <alignment horizontal="center" vertical="center"/>
    </xf>
    <xf numFmtId="49" fontId="173" fillId="11" borderId="40" xfId="68" applyNumberFormat="1" applyFont="1" applyFill="1" applyBorder="1" applyAlignment="1">
      <alignment horizontal="center" vertical="center"/>
    </xf>
    <xf numFmtId="49" fontId="175" fillId="0" borderId="15" xfId="67" applyNumberFormat="1" applyFont="1" applyFill="1" applyBorder="1" applyAlignment="1">
      <alignment horizontal="center" vertical="center"/>
    </xf>
    <xf numFmtId="49" fontId="173" fillId="0" borderId="15" xfId="67" applyNumberFormat="1" applyFont="1" applyFill="1" applyBorder="1" applyAlignment="1">
      <alignment horizontal="center" vertical="center"/>
    </xf>
    <xf numFmtId="49" fontId="35" fillId="0" borderId="15" xfId="67" applyNumberFormat="1" applyFont="1" applyFill="1" applyBorder="1" applyAlignment="1">
      <alignment horizontal="center" vertical="center"/>
    </xf>
    <xf numFmtId="49" fontId="173" fillId="0" borderId="17" xfId="67" applyNumberFormat="1" applyFont="1" applyFill="1" applyBorder="1" applyAlignment="1">
      <alignment horizontal="left" vertical="center"/>
    </xf>
    <xf numFmtId="49" fontId="173" fillId="0" borderId="58" xfId="67" applyNumberFormat="1" applyFont="1" applyFill="1" applyBorder="1" applyAlignment="1">
      <alignment horizontal="left" vertical="center"/>
    </xf>
    <xf numFmtId="49" fontId="36" fillId="4" borderId="40" xfId="64" applyNumberFormat="1" applyFont="1" applyFill="1" applyBorder="1" applyAlignment="1">
      <alignment horizontal="center" vertical="center"/>
    </xf>
    <xf numFmtId="49" fontId="36" fillId="33" borderId="40" xfId="64" applyNumberFormat="1" applyFont="1" applyFill="1" applyBorder="1" applyAlignment="1">
      <alignment horizontal="center" vertical="center"/>
    </xf>
    <xf numFmtId="49" fontId="36" fillId="33" borderId="32" xfId="64" applyNumberFormat="1" applyFont="1" applyFill="1" applyBorder="1" applyAlignment="1">
      <alignment horizontal="center" vertical="center"/>
    </xf>
    <xf numFmtId="49" fontId="36" fillId="33" borderId="25" xfId="64" applyNumberFormat="1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152" fillId="0" borderId="40" xfId="0" applyFont="1" applyBorder="1" applyAlignment="1">
      <alignment horizontal="center" vertical="center"/>
    </xf>
    <xf numFmtId="49" fontId="173" fillId="11" borderId="18" xfId="68" applyNumberFormat="1" applyFont="1" applyFill="1" applyBorder="1" applyAlignment="1">
      <alignment horizontal="center" vertical="center"/>
    </xf>
    <xf numFmtId="49" fontId="173" fillId="11" borderId="18" xfId="62" applyNumberFormat="1" applyFont="1" applyFill="1" applyBorder="1" applyAlignment="1">
      <alignment horizontal="center" vertical="center"/>
    </xf>
    <xf numFmtId="49" fontId="173" fillId="0" borderId="40" xfId="68" applyNumberFormat="1" applyFont="1" applyFill="1" applyBorder="1" applyAlignment="1">
      <alignment horizontal="center" vertical="center"/>
    </xf>
    <xf numFmtId="49" fontId="173" fillId="0" borderId="29" xfId="66" applyNumberFormat="1" applyFont="1" applyFill="1" applyBorder="1" applyAlignment="1">
      <alignment horizontal="center" vertical="center"/>
    </xf>
    <xf numFmtId="49" fontId="35" fillId="9" borderId="15" xfId="67" applyNumberFormat="1" applyFont="1" applyFill="1" applyBorder="1" applyAlignment="1">
      <alignment horizontal="center" vertical="center"/>
    </xf>
    <xf numFmtId="49" fontId="175" fillId="9" borderId="15" xfId="67" applyNumberFormat="1" applyFont="1" applyFill="1" applyBorder="1" applyAlignment="1">
      <alignment horizontal="center" vertical="center"/>
    </xf>
    <xf numFmtId="49" fontId="173" fillId="9" borderId="40" xfId="67" applyNumberFormat="1" applyFont="1" applyFill="1" applyBorder="1" applyAlignment="1">
      <alignment horizontal="center" vertical="center"/>
    </xf>
    <xf numFmtId="49" fontId="136" fillId="9" borderId="15" xfId="63" applyNumberFormat="1" applyFont="1" applyFill="1" applyBorder="1" applyAlignment="1">
      <alignment vertical="center"/>
    </xf>
    <xf numFmtId="49" fontId="173" fillId="9" borderId="15" xfId="68" applyNumberFormat="1" applyFont="1" applyFill="1" applyBorder="1" applyAlignment="1">
      <alignment horizontal="center" vertical="center"/>
    </xf>
    <xf numFmtId="49" fontId="173" fillId="9" borderId="15" xfId="62" applyNumberFormat="1" applyFont="1" applyFill="1" applyBorder="1" applyAlignment="1">
      <alignment horizontal="center" vertical="center"/>
    </xf>
    <xf numFmtId="49" fontId="173" fillId="9" borderId="15" xfId="67" applyNumberFormat="1" applyFont="1" applyFill="1" applyBorder="1" applyAlignment="1">
      <alignment horizontal="left" vertical="center"/>
    </xf>
    <xf numFmtId="49" fontId="173" fillId="9" borderId="15" xfId="62" applyNumberFormat="1" applyFont="1" applyFill="1" applyBorder="1" applyAlignment="1">
      <alignment vertical="center"/>
    </xf>
    <xf numFmtId="49" fontId="175" fillId="0" borderId="58" xfId="67" applyNumberFormat="1" applyFont="1" applyFill="1" applyBorder="1" applyAlignment="1">
      <alignment horizontal="center" vertical="center"/>
    </xf>
    <xf numFmtId="49" fontId="175" fillId="9" borderId="58" xfId="67" applyNumberFormat="1" applyFont="1" applyFill="1" applyBorder="1" applyAlignment="1">
      <alignment horizontal="center" vertical="center"/>
    </xf>
    <xf numFmtId="49" fontId="173" fillId="9" borderId="58" xfId="62" applyNumberFormat="1" applyFont="1" applyFill="1" applyBorder="1" applyAlignment="1">
      <alignment horizontal="left" vertical="center"/>
    </xf>
    <xf numFmtId="49" fontId="136" fillId="9" borderId="58" xfId="63" applyNumberFormat="1" applyFont="1" applyFill="1" applyBorder="1" applyAlignment="1">
      <alignment vertical="center"/>
    </xf>
    <xf numFmtId="49" fontId="175" fillId="0" borderId="41" xfId="67" applyNumberFormat="1" applyFont="1" applyFill="1" applyBorder="1" applyAlignment="1">
      <alignment horizontal="center" vertical="center"/>
    </xf>
    <xf numFmtId="49" fontId="175" fillId="11" borderId="44" xfId="62" applyNumberFormat="1" applyFont="1" applyFill="1" applyBorder="1" applyAlignment="1">
      <alignment horizontal="left" vertical="center"/>
    </xf>
    <xf numFmtId="49" fontId="175" fillId="0" borderId="68" xfId="62" applyNumberFormat="1" applyFont="1" applyFill="1" applyBorder="1" applyAlignment="1">
      <alignment horizontal="left" vertical="center"/>
    </xf>
    <xf numFmtId="49" fontId="175" fillId="0" borderId="69" xfId="62" applyNumberFormat="1" applyFont="1" applyFill="1" applyBorder="1" applyAlignment="1">
      <alignment horizontal="left" vertical="center"/>
    </xf>
    <xf numFmtId="49" fontId="175" fillId="33" borderId="69" xfId="62" applyNumberFormat="1" applyFont="1" applyFill="1" applyBorder="1" applyAlignment="1">
      <alignment horizontal="left" vertical="center"/>
    </xf>
    <xf numFmtId="49" fontId="175" fillId="33" borderId="70" xfId="62" applyNumberFormat="1" applyFont="1" applyFill="1" applyBorder="1" applyAlignment="1">
      <alignment horizontal="left" vertical="center"/>
    </xf>
    <xf numFmtId="49" fontId="175" fillId="0" borderId="40" xfId="67" applyNumberFormat="1" applyFont="1" applyFill="1" applyBorder="1" applyAlignment="1">
      <alignment horizontal="center" vertical="center"/>
    </xf>
    <xf numFmtId="49" fontId="173" fillId="0" borderId="40" xfId="67" applyNumberFormat="1" applyFont="1" applyFill="1" applyBorder="1" applyAlignment="1">
      <alignment horizontal="center" vertical="center"/>
    </xf>
    <xf numFmtId="49" fontId="175" fillId="9" borderId="40" xfId="67" applyNumberFormat="1" applyFont="1" applyFill="1" applyBorder="1" applyAlignment="1">
      <alignment horizontal="center" vertical="center"/>
    </xf>
    <xf numFmtId="49" fontId="136" fillId="9" borderId="40" xfId="63" applyNumberFormat="1" applyFont="1" applyFill="1" applyBorder="1" applyAlignment="1">
      <alignment vertical="center"/>
    </xf>
    <xf numFmtId="49" fontId="173" fillId="9" borderId="40" xfId="68" applyNumberFormat="1" applyFont="1" applyFill="1" applyBorder="1" applyAlignment="1">
      <alignment horizontal="center" vertical="center"/>
    </xf>
    <xf numFmtId="49" fontId="173" fillId="0" borderId="53" xfId="67" applyNumberFormat="1" applyFont="1" applyFill="1" applyBorder="1" applyAlignment="1">
      <alignment horizontal="left" vertical="center"/>
    </xf>
    <xf numFmtId="49" fontId="173" fillId="0" borderId="58" xfId="68" applyNumberFormat="1" applyFont="1" applyFill="1" applyBorder="1" applyAlignment="1">
      <alignment horizontal="center" vertical="center"/>
    </xf>
    <xf numFmtId="49" fontId="173" fillId="0" borderId="68" xfId="62" applyNumberFormat="1" applyFont="1" applyFill="1" applyBorder="1" applyAlignment="1">
      <alignment horizontal="center" vertical="center"/>
    </xf>
    <xf numFmtId="49" fontId="175" fillId="11" borderId="69" xfId="62" applyNumberFormat="1" applyFont="1" applyFill="1" applyBorder="1" applyAlignment="1">
      <alignment horizontal="left" vertical="center"/>
    </xf>
    <xf numFmtId="49" fontId="35" fillId="9" borderId="45" xfId="67" applyNumberFormat="1" applyFont="1" applyFill="1" applyBorder="1" applyAlignment="1">
      <alignment horizontal="center" vertical="center"/>
    </xf>
    <xf numFmtId="49" fontId="35" fillId="9" borderId="15" xfId="62" applyNumberFormat="1" applyFont="1" applyFill="1" applyBorder="1" applyAlignment="1">
      <alignment horizontal="left" vertical="center"/>
    </xf>
    <xf numFmtId="0" fontId="73" fillId="9" borderId="45" xfId="0" applyFont="1" applyFill="1" applyBorder="1" applyAlignment="1">
      <alignment/>
    </xf>
    <xf numFmtId="0" fontId="73" fillId="9" borderId="71" xfId="0" applyFont="1" applyFill="1" applyBorder="1" applyAlignment="1">
      <alignment/>
    </xf>
    <xf numFmtId="0" fontId="73" fillId="9" borderId="46" xfId="0" applyFont="1" applyFill="1" applyBorder="1" applyAlignment="1">
      <alignment/>
    </xf>
    <xf numFmtId="49" fontId="35" fillId="9" borderId="45" xfId="62" applyNumberFormat="1" applyFont="1" applyFill="1" applyBorder="1" applyAlignment="1">
      <alignment horizontal="left" vertical="center"/>
    </xf>
    <xf numFmtId="49" fontId="35" fillId="9" borderId="71" xfId="62" applyNumberFormat="1" applyFont="1" applyFill="1" applyBorder="1" applyAlignment="1">
      <alignment horizontal="left" vertical="center"/>
    </xf>
    <xf numFmtId="49" fontId="35" fillId="9" borderId="56" xfId="62" applyNumberFormat="1" applyFont="1" applyFill="1" applyBorder="1" applyAlignment="1">
      <alignment horizontal="center" vertical="center" wrapText="1"/>
    </xf>
    <xf numFmtId="49" fontId="35" fillId="16" borderId="67" xfId="62" applyNumberFormat="1" applyFont="1" applyFill="1" applyBorder="1" applyAlignment="1">
      <alignment horizontal="left" vertical="center"/>
    </xf>
    <xf numFmtId="49" fontId="35" fillId="16" borderId="40" xfId="67" applyNumberFormat="1" applyFont="1" applyFill="1" applyBorder="1" applyAlignment="1">
      <alignment horizontal="center" vertical="center"/>
    </xf>
    <xf numFmtId="49" fontId="35" fillId="16" borderId="29" xfId="67" applyNumberFormat="1" applyFont="1" applyFill="1" applyBorder="1" applyAlignment="1">
      <alignment horizontal="center" vertical="center"/>
    </xf>
    <xf numFmtId="0" fontId="152" fillId="9" borderId="12" xfId="0" applyFont="1" applyFill="1" applyBorder="1" applyAlignment="1">
      <alignment/>
    </xf>
    <xf numFmtId="0" fontId="152" fillId="9" borderId="12" xfId="0" applyFont="1" applyFill="1" applyBorder="1" applyAlignment="1">
      <alignment horizontal="center" vertical="center"/>
    </xf>
    <xf numFmtId="0" fontId="152" fillId="9" borderId="13" xfId="0" applyFont="1" applyFill="1" applyBorder="1" applyAlignment="1">
      <alignment/>
    </xf>
    <xf numFmtId="0" fontId="33" fillId="33" borderId="35" xfId="0" applyFont="1" applyFill="1" applyBorder="1" applyAlignment="1">
      <alignment horizontal="left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/>
    </xf>
    <xf numFmtId="0" fontId="92" fillId="34" borderId="15" xfId="0" applyFont="1" applyFill="1" applyBorder="1" applyAlignment="1">
      <alignment vertical="center"/>
    </xf>
    <xf numFmtId="0" fontId="133" fillId="33" borderId="34" xfId="0" applyFont="1" applyFill="1" applyBorder="1" applyAlignment="1">
      <alignment horizontal="left" vertical="center" wrapText="1"/>
    </xf>
    <xf numFmtId="49" fontId="176" fillId="33" borderId="40" xfId="64" applyNumberFormat="1" applyFont="1" applyFill="1" applyBorder="1" applyAlignment="1">
      <alignment horizontal="center"/>
    </xf>
    <xf numFmtId="0" fontId="155" fillId="33" borderId="72" xfId="0" applyFont="1" applyFill="1" applyBorder="1" applyAlignment="1">
      <alignment vertical="center"/>
    </xf>
    <xf numFmtId="0" fontId="155" fillId="33" borderId="55" xfId="0" applyFont="1" applyFill="1" applyBorder="1" applyAlignment="1">
      <alignment vertical="center"/>
    </xf>
    <xf numFmtId="0" fontId="155" fillId="33" borderId="39" xfId="0" applyFont="1" applyFill="1" applyBorder="1" applyAlignment="1">
      <alignment vertical="center"/>
    </xf>
    <xf numFmtId="0" fontId="177" fillId="33" borderId="15" xfId="0" applyFont="1" applyFill="1" applyBorder="1" applyAlignment="1">
      <alignment/>
    </xf>
    <xf numFmtId="0" fontId="178" fillId="33" borderId="15" xfId="0" applyFont="1" applyFill="1" applyBorder="1" applyAlignment="1">
      <alignment/>
    </xf>
    <xf numFmtId="0" fontId="33" fillId="33" borderId="34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33" fillId="33" borderId="15" xfId="0" applyNumberFormat="1" applyFont="1" applyFill="1" applyBorder="1" applyAlignment="1">
      <alignment horizontal="center"/>
    </xf>
    <xf numFmtId="0" fontId="150" fillId="33" borderId="17" xfId="0" applyFont="1" applyFill="1" applyBorder="1" applyAlignment="1">
      <alignment/>
    </xf>
    <xf numFmtId="0" fontId="133" fillId="33" borderId="17" xfId="0" applyFont="1" applyFill="1" applyBorder="1" applyAlignment="1">
      <alignment/>
    </xf>
    <xf numFmtId="0" fontId="150" fillId="0" borderId="30" xfId="0" applyFont="1" applyBorder="1" applyAlignment="1">
      <alignment/>
    </xf>
    <xf numFmtId="0" fontId="150" fillId="0" borderId="18" xfId="0" applyFont="1" applyBorder="1" applyAlignment="1">
      <alignment/>
    </xf>
    <xf numFmtId="0" fontId="150" fillId="33" borderId="18" xfId="0" applyFont="1" applyFill="1" applyBorder="1" applyAlignment="1">
      <alignment/>
    </xf>
    <xf numFmtId="0" fontId="133" fillId="33" borderId="18" xfId="0" applyFont="1" applyFill="1" applyBorder="1" applyAlignment="1">
      <alignment/>
    </xf>
    <xf numFmtId="0" fontId="150" fillId="0" borderId="73" xfId="0" applyFont="1" applyBorder="1" applyAlignment="1">
      <alignment/>
    </xf>
    <xf numFmtId="0" fontId="133" fillId="0" borderId="15" xfId="0" applyFont="1" applyBorder="1" applyAlignment="1">
      <alignment/>
    </xf>
    <xf numFmtId="0" fontId="33" fillId="33" borderId="34" xfId="0" applyFont="1" applyFill="1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31" fillId="0" borderId="0" xfId="0" applyFont="1" applyBorder="1" applyAlignment="1">
      <alignment horizontal="center"/>
    </xf>
    <xf numFmtId="0" fontId="34" fillId="34" borderId="15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center" vertical="center"/>
    </xf>
    <xf numFmtId="0" fontId="85" fillId="0" borderId="49" xfId="0" applyFont="1" applyBorder="1" applyAlignment="1">
      <alignment/>
    </xf>
    <xf numFmtId="0" fontId="85" fillId="33" borderId="22" xfId="0" applyFont="1" applyFill="1" applyBorder="1" applyAlignment="1">
      <alignment/>
    </xf>
    <xf numFmtId="0" fontId="33" fillId="33" borderId="22" xfId="0" applyFont="1" applyFill="1" applyBorder="1" applyAlignment="1">
      <alignment/>
    </xf>
    <xf numFmtId="0" fontId="85" fillId="0" borderId="23" xfId="0" applyFont="1" applyBorder="1" applyAlignment="1">
      <alignment/>
    </xf>
    <xf numFmtId="0" fontId="33" fillId="33" borderId="31" xfId="0" applyFont="1" applyFill="1" applyBorder="1" applyAlignment="1">
      <alignment vertical="center" wrapText="1"/>
    </xf>
    <xf numFmtId="0" fontId="33" fillId="33" borderId="65" xfId="0" applyFont="1" applyFill="1" applyBorder="1" applyAlignment="1">
      <alignment vertical="center" wrapText="1"/>
    </xf>
    <xf numFmtId="49" fontId="31" fillId="33" borderId="40" xfId="64" applyNumberFormat="1" applyFont="1" applyFill="1" applyBorder="1" applyAlignment="1">
      <alignment horizontal="center" vertical="center"/>
    </xf>
    <xf numFmtId="16" fontId="94" fillId="33" borderId="59" xfId="0" applyNumberFormat="1" applyFont="1" applyFill="1" applyBorder="1" applyAlignment="1">
      <alignment horizontal="center" vertical="center"/>
    </xf>
    <xf numFmtId="49" fontId="31" fillId="33" borderId="53" xfId="64" applyNumberFormat="1" applyFont="1" applyFill="1" applyBorder="1" applyAlignment="1">
      <alignment horizontal="center"/>
    </xf>
    <xf numFmtId="0" fontId="179" fillId="0" borderId="43" xfId="0" applyFont="1" applyBorder="1" applyAlignment="1">
      <alignment/>
    </xf>
    <xf numFmtId="0" fontId="179" fillId="0" borderId="62" xfId="0" applyFont="1" applyBorder="1" applyAlignment="1">
      <alignment/>
    </xf>
    <xf numFmtId="0" fontId="179" fillId="0" borderId="46" xfId="0" applyFont="1" applyBorder="1" applyAlignment="1">
      <alignment/>
    </xf>
    <xf numFmtId="0" fontId="33" fillId="33" borderId="34" xfId="0" applyFont="1" applyFill="1" applyBorder="1" applyAlignment="1">
      <alignment vertical="center" wrapText="1"/>
    </xf>
    <xf numFmtId="0" fontId="33" fillId="33" borderId="35" xfId="0" applyFont="1" applyFill="1" applyBorder="1" applyAlignment="1">
      <alignment vertical="center" wrapText="1"/>
    </xf>
    <xf numFmtId="49" fontId="173" fillId="37" borderId="15" xfId="67" applyNumberFormat="1" applyFont="1" applyFill="1" applyBorder="1" applyAlignment="1">
      <alignment horizontal="left" vertical="center"/>
    </xf>
    <xf numFmtId="49" fontId="35" fillId="38" borderId="74" xfId="62" applyNumberFormat="1" applyFont="1" applyFill="1" applyBorder="1" applyAlignment="1">
      <alignment vertical="center"/>
    </xf>
    <xf numFmtId="0" fontId="110" fillId="9" borderId="71" xfId="0" applyFont="1" applyFill="1" applyBorder="1" applyAlignment="1">
      <alignment/>
    </xf>
    <xf numFmtId="0" fontId="110" fillId="33" borderId="71" xfId="0" applyFont="1" applyFill="1" applyBorder="1" applyAlignment="1">
      <alignment/>
    </xf>
    <xf numFmtId="49" fontId="37" fillId="33" borderId="58" xfId="67" applyNumberFormat="1" applyFont="1" applyFill="1" applyBorder="1" applyAlignment="1">
      <alignment horizontal="center" vertical="center"/>
    </xf>
    <xf numFmtId="0" fontId="110" fillId="39" borderId="71" xfId="0" applyFont="1" applyFill="1" applyBorder="1" applyAlignment="1">
      <alignment/>
    </xf>
    <xf numFmtId="0" fontId="152" fillId="39" borderId="13" xfId="0" applyFont="1" applyFill="1" applyBorder="1" applyAlignment="1">
      <alignment/>
    </xf>
    <xf numFmtId="0" fontId="152" fillId="39" borderId="12" xfId="0" applyFont="1" applyFill="1" applyBorder="1" applyAlignment="1">
      <alignment/>
    </xf>
    <xf numFmtId="0" fontId="152" fillId="39" borderId="12" xfId="0" applyFont="1" applyFill="1" applyBorder="1" applyAlignment="1">
      <alignment horizontal="center" vertical="center"/>
    </xf>
    <xf numFmtId="0" fontId="157" fillId="9" borderId="25" xfId="0" applyFont="1" applyFill="1" applyBorder="1" applyAlignment="1">
      <alignment/>
    </xf>
    <xf numFmtId="0" fontId="157" fillId="39" borderId="25" xfId="0" applyFont="1" applyFill="1" applyBorder="1" applyAlignment="1">
      <alignment/>
    </xf>
    <xf numFmtId="49" fontId="173" fillId="40" borderId="15" xfId="67" applyNumberFormat="1" applyFont="1" applyFill="1" applyBorder="1" applyAlignment="1">
      <alignment horizontal="center" vertical="center"/>
    </xf>
    <xf numFmtId="49" fontId="35" fillId="14" borderId="67" xfId="62" applyNumberFormat="1" applyFont="1" applyFill="1" applyBorder="1" applyAlignment="1">
      <alignment horizontal="left" vertical="center"/>
    </xf>
    <xf numFmtId="49" fontId="173" fillId="41" borderId="15" xfId="67" applyNumberFormat="1" applyFont="1" applyFill="1" applyBorder="1" applyAlignment="1">
      <alignment horizontal="left" vertical="center"/>
    </xf>
    <xf numFmtId="0" fontId="180" fillId="37" borderId="71" xfId="0" applyFont="1" applyFill="1" applyBorder="1" applyAlignment="1">
      <alignment horizontal="center" vertical="center"/>
    </xf>
    <xf numFmtId="0" fontId="34" fillId="39" borderId="59" xfId="0" applyFont="1" applyFill="1" applyBorder="1" applyAlignment="1">
      <alignment horizontal="center"/>
    </xf>
    <xf numFmtId="0" fontId="34" fillId="39" borderId="61" xfId="0" applyFont="1" applyFill="1" applyBorder="1" applyAlignment="1">
      <alignment horizontal="center"/>
    </xf>
    <xf numFmtId="0" fontId="34" fillId="39" borderId="75" xfId="0" applyFont="1" applyFill="1" applyBorder="1" applyAlignment="1">
      <alignment horizontal="center"/>
    </xf>
    <xf numFmtId="49" fontId="173" fillId="41" borderId="74" xfId="62" applyNumberFormat="1" applyFont="1" applyFill="1" applyBorder="1" applyAlignment="1">
      <alignment horizontal="center" vertical="center"/>
    </xf>
    <xf numFmtId="49" fontId="173" fillId="41" borderId="76" xfId="62" applyNumberFormat="1" applyFont="1" applyFill="1" applyBorder="1" applyAlignment="1">
      <alignment horizontal="center" vertical="center"/>
    </xf>
    <xf numFmtId="49" fontId="136" fillId="36" borderId="37" xfId="63" applyNumberFormat="1" applyFont="1" applyFill="1" applyBorder="1" applyAlignment="1">
      <alignment horizontal="center" vertical="center"/>
    </xf>
    <xf numFmtId="49" fontId="136" fillId="36" borderId="51" xfId="63" applyNumberFormat="1" applyFont="1" applyFill="1" applyBorder="1" applyAlignment="1">
      <alignment horizontal="center" vertical="center"/>
    </xf>
    <xf numFmtId="49" fontId="136" fillId="36" borderId="64" xfId="63" applyNumberFormat="1" applyFont="1" applyFill="1" applyBorder="1" applyAlignment="1">
      <alignment horizontal="center" vertical="center"/>
    </xf>
    <xf numFmtId="49" fontId="181" fillId="0" borderId="63" xfId="62" applyNumberFormat="1" applyFont="1" applyFill="1" applyBorder="1" applyAlignment="1">
      <alignment horizontal="center" vertical="center"/>
    </xf>
    <xf numFmtId="49" fontId="181" fillId="0" borderId="64" xfId="62" applyNumberFormat="1" applyFont="1" applyFill="1" applyBorder="1" applyAlignment="1">
      <alignment horizontal="center" vertical="center"/>
    </xf>
    <xf numFmtId="49" fontId="136" fillId="36" borderId="63" xfId="63" applyNumberFormat="1" applyFont="1" applyFill="1" applyBorder="1" applyAlignment="1">
      <alignment horizontal="center" vertical="center"/>
    </xf>
    <xf numFmtId="49" fontId="136" fillId="0" borderId="63" xfId="63" applyNumberFormat="1" applyFont="1" applyFill="1" applyBorder="1" applyAlignment="1">
      <alignment horizontal="center" vertical="center"/>
    </xf>
    <xf numFmtId="49" fontId="136" fillId="0" borderId="51" xfId="63" applyNumberFormat="1" applyFont="1" applyFill="1" applyBorder="1" applyAlignment="1">
      <alignment horizontal="center" vertical="center"/>
    </xf>
    <xf numFmtId="49" fontId="136" fillId="0" borderId="64" xfId="63" applyNumberFormat="1" applyFont="1" applyFill="1" applyBorder="1" applyAlignment="1">
      <alignment horizontal="center" vertical="center"/>
    </xf>
    <xf numFmtId="49" fontId="182" fillId="33" borderId="66" xfId="67" applyNumberFormat="1" applyFont="1" applyFill="1" applyBorder="1" applyAlignment="1">
      <alignment horizontal="left" vertical="center"/>
    </xf>
    <xf numFmtId="49" fontId="182" fillId="33" borderId="0" xfId="67" applyNumberFormat="1" applyFont="1" applyFill="1" applyBorder="1" applyAlignment="1">
      <alignment horizontal="left" vertical="center"/>
    </xf>
    <xf numFmtId="49" fontId="183" fillId="0" borderId="74" xfId="62" applyNumberFormat="1" applyFont="1" applyFill="1" applyBorder="1" applyAlignment="1">
      <alignment horizontal="center" vertical="center"/>
    </xf>
    <xf numFmtId="49" fontId="183" fillId="0" borderId="76" xfId="62" applyNumberFormat="1" applyFont="1" applyFill="1" applyBorder="1" applyAlignment="1">
      <alignment horizontal="center" vertical="center"/>
    </xf>
    <xf numFmtId="0" fontId="39" fillId="14" borderId="38" xfId="0" applyFont="1" applyFill="1" applyBorder="1" applyAlignment="1">
      <alignment horizontal="center" vertical="center"/>
    </xf>
    <xf numFmtId="0" fontId="39" fillId="14" borderId="55" xfId="0" applyFont="1" applyFill="1" applyBorder="1" applyAlignment="1">
      <alignment horizontal="center" vertical="center"/>
    </xf>
    <xf numFmtId="0" fontId="39" fillId="14" borderId="39" xfId="0" applyFont="1" applyFill="1" applyBorder="1" applyAlignment="1">
      <alignment horizontal="center" vertical="center"/>
    </xf>
    <xf numFmtId="49" fontId="183" fillId="0" borderId="63" xfId="62" applyNumberFormat="1" applyFont="1" applyFill="1" applyBorder="1" applyAlignment="1">
      <alignment horizontal="center" vertical="center"/>
    </xf>
    <xf numFmtId="49" fontId="183" fillId="0" borderId="64" xfId="62" applyNumberFormat="1" applyFont="1" applyFill="1" applyBorder="1" applyAlignment="1">
      <alignment horizontal="center" vertical="center"/>
    </xf>
    <xf numFmtId="49" fontId="181" fillId="0" borderId="74" xfId="62" applyNumberFormat="1" applyFont="1" applyFill="1" applyBorder="1" applyAlignment="1">
      <alignment horizontal="center" vertical="center"/>
    </xf>
    <xf numFmtId="49" fontId="181" fillId="0" borderId="76" xfId="62" applyNumberFormat="1" applyFont="1" applyFill="1" applyBorder="1" applyAlignment="1">
      <alignment horizontal="center" vertical="center"/>
    </xf>
    <xf numFmtId="0" fontId="168" fillId="36" borderId="17" xfId="0" applyFont="1" applyFill="1" applyBorder="1" applyAlignment="1">
      <alignment horizontal="center" vertical="center" textRotation="90"/>
    </xf>
    <xf numFmtId="0" fontId="168" fillId="36" borderId="14" xfId="0" applyFont="1" applyFill="1" applyBorder="1" applyAlignment="1">
      <alignment horizontal="center" vertical="center" textRotation="90"/>
    </xf>
    <xf numFmtId="0" fontId="168" fillId="36" borderId="18" xfId="0" applyFont="1" applyFill="1" applyBorder="1" applyAlignment="1">
      <alignment horizontal="center" vertical="center" textRotation="90"/>
    </xf>
    <xf numFmtId="49" fontId="38" fillId="0" borderId="77" xfId="67" applyNumberFormat="1" applyFont="1" applyFill="1" applyBorder="1" applyAlignment="1">
      <alignment horizontal="center" vertical="center"/>
    </xf>
    <xf numFmtId="49" fontId="38" fillId="0" borderId="64" xfId="67" applyNumberFormat="1" applyFont="1" applyFill="1" applyBorder="1" applyAlignment="1">
      <alignment horizontal="center" vertical="center"/>
    </xf>
    <xf numFmtId="49" fontId="183" fillId="0" borderId="40" xfId="62" applyNumberFormat="1" applyFont="1" applyFill="1" applyBorder="1" applyAlignment="1">
      <alignment horizontal="center" vertical="center"/>
    </xf>
    <xf numFmtId="49" fontId="183" fillId="0" borderId="58" xfId="62" applyNumberFormat="1" applyFont="1" applyFill="1" applyBorder="1" applyAlignment="1">
      <alignment horizontal="center" vertical="center"/>
    </xf>
    <xf numFmtId="49" fontId="181" fillId="0" borderId="40" xfId="62" applyNumberFormat="1" applyFont="1" applyFill="1" applyBorder="1" applyAlignment="1">
      <alignment horizontal="center" vertical="center"/>
    </xf>
    <xf numFmtId="49" fontId="181" fillId="0" borderId="58" xfId="62" applyNumberFormat="1" applyFont="1" applyFill="1" applyBorder="1" applyAlignment="1">
      <alignment horizontal="center" vertical="center"/>
    </xf>
    <xf numFmtId="49" fontId="37" fillId="0" borderId="77" xfId="67" applyNumberFormat="1" applyFont="1" applyFill="1" applyBorder="1" applyAlignment="1">
      <alignment horizontal="center" vertical="center"/>
    </xf>
    <xf numFmtId="49" fontId="37" fillId="0" borderId="64" xfId="67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4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left" vertical="center" wrapText="1"/>
    </xf>
    <xf numFmtId="0" fontId="33" fillId="33" borderId="35" xfId="0" applyFont="1" applyFill="1" applyBorder="1" applyAlignment="1">
      <alignment horizontal="left" vertical="center" wrapText="1"/>
    </xf>
    <xf numFmtId="0" fontId="33" fillId="33" borderId="31" xfId="0" applyFont="1" applyFill="1" applyBorder="1" applyAlignment="1">
      <alignment horizontal="left" vertical="center" wrapText="1"/>
    </xf>
    <xf numFmtId="0" fontId="33" fillId="33" borderId="65" xfId="0" applyFont="1" applyFill="1" applyBorder="1" applyAlignment="1">
      <alignment horizontal="left" vertical="center" wrapText="1"/>
    </xf>
    <xf numFmtId="0" fontId="33" fillId="33" borderId="39" xfId="0" applyFont="1" applyFill="1" applyBorder="1" applyAlignment="1">
      <alignment horizontal="left" vertical="center" wrapText="1"/>
    </xf>
    <xf numFmtId="16" fontId="131" fillId="7" borderId="78" xfId="0" applyNumberFormat="1" applyFont="1" applyFill="1" applyBorder="1" applyAlignment="1">
      <alignment horizontal="center"/>
    </xf>
    <xf numFmtId="16" fontId="131" fillId="7" borderId="34" xfId="0" applyNumberFormat="1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left" vertical="center" wrapText="1"/>
    </xf>
    <xf numFmtId="0" fontId="73" fillId="33" borderId="79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155" fillId="33" borderId="15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left" vertical="center" wrapText="1"/>
    </xf>
    <xf numFmtId="0" fontId="33" fillId="33" borderId="62" xfId="0" applyFont="1" applyFill="1" applyBorder="1" applyAlignment="1">
      <alignment horizontal="left" vertical="center" wrapText="1"/>
    </xf>
    <xf numFmtId="0" fontId="33" fillId="33" borderId="50" xfId="0" applyFont="1" applyFill="1" applyBorder="1" applyAlignment="1">
      <alignment horizontal="left" vertical="center" wrapText="1"/>
    </xf>
    <xf numFmtId="8" fontId="184" fillId="0" borderId="26" xfId="0" applyNumberFormat="1" applyFont="1" applyBorder="1" applyAlignment="1">
      <alignment horizontal="center" vertical="center"/>
    </xf>
    <xf numFmtId="8" fontId="184" fillId="0" borderId="47" xfId="0" applyNumberFormat="1" applyFont="1" applyBorder="1" applyAlignment="1">
      <alignment horizontal="center" vertical="center"/>
    </xf>
    <xf numFmtId="0" fontId="131" fillId="34" borderId="26" xfId="0" applyFont="1" applyFill="1" applyBorder="1" applyAlignment="1">
      <alignment horizontal="center" vertical="center" wrapText="1"/>
    </xf>
    <xf numFmtId="0" fontId="131" fillId="34" borderId="47" xfId="0" applyFont="1" applyFill="1" applyBorder="1" applyAlignment="1">
      <alignment horizontal="center" vertical="center" wrapText="1"/>
    </xf>
    <xf numFmtId="0" fontId="155" fillId="33" borderId="18" xfId="0" applyFont="1" applyFill="1" applyBorder="1" applyAlignment="1">
      <alignment horizontal="center" vertical="center"/>
    </xf>
    <xf numFmtId="0" fontId="185" fillId="33" borderId="35" xfId="0" applyFont="1" applyFill="1" applyBorder="1" applyAlignment="1">
      <alignment horizontal="left" vertical="center" wrapText="1"/>
    </xf>
    <xf numFmtId="0" fontId="185" fillId="33" borderId="79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131" fillId="0" borderId="65" xfId="0" applyFont="1" applyBorder="1" applyAlignment="1">
      <alignment horizontal="center"/>
    </xf>
    <xf numFmtId="0" fontId="33" fillId="0" borderId="19" xfId="0" applyFont="1" applyBorder="1" applyAlignment="1">
      <alignment horizontal="left" vertical="center" wrapText="1"/>
    </xf>
    <xf numFmtId="0" fontId="33" fillId="0" borderId="80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131" fillId="0" borderId="0" xfId="0" applyFont="1" applyBorder="1" applyAlignment="1">
      <alignment horizontal="center"/>
    </xf>
    <xf numFmtId="0" fontId="152" fillId="34" borderId="26" xfId="0" applyFont="1" applyFill="1" applyBorder="1" applyAlignment="1">
      <alignment horizontal="center" vertical="center" wrapText="1"/>
    </xf>
    <xf numFmtId="0" fontId="152" fillId="34" borderId="27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left" vertical="center" wrapText="1"/>
    </xf>
    <xf numFmtId="0" fontId="33" fillId="34" borderId="35" xfId="0" applyFont="1" applyFill="1" applyBorder="1" applyAlignment="1">
      <alignment horizontal="left" vertical="center" wrapText="1"/>
    </xf>
    <xf numFmtId="0" fontId="34" fillId="34" borderId="17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left" vertical="center" wrapText="1"/>
    </xf>
    <xf numFmtId="0" fontId="33" fillId="34" borderId="65" xfId="0" applyFont="1" applyFill="1" applyBorder="1" applyAlignment="1">
      <alignment horizontal="left" vertical="center" wrapText="1"/>
    </xf>
    <xf numFmtId="0" fontId="33" fillId="34" borderId="39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33" fillId="33" borderId="49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155" fillId="33" borderId="17" xfId="0" applyFont="1" applyFill="1" applyBorder="1" applyAlignment="1">
      <alignment horizontal="center" vertical="center"/>
    </xf>
    <xf numFmtId="0" fontId="133" fillId="33" borderId="11" xfId="0" applyFont="1" applyFill="1" applyBorder="1" applyAlignment="1">
      <alignment horizontal="center" vertical="center" wrapText="1"/>
    </xf>
    <xf numFmtId="0" fontId="133" fillId="33" borderId="49" xfId="0" applyFont="1" applyFill="1" applyBorder="1" applyAlignment="1">
      <alignment horizontal="center" vertical="center" wrapText="1"/>
    </xf>
    <xf numFmtId="0" fontId="73" fillId="33" borderId="66" xfId="0" applyFont="1" applyFill="1" applyBorder="1" applyAlignment="1">
      <alignment horizontal="left" vertical="center" wrapText="1"/>
    </xf>
    <xf numFmtId="0" fontId="73" fillId="33" borderId="72" xfId="0" applyFont="1" applyFill="1" applyBorder="1" applyAlignment="1">
      <alignment horizontal="left" vertical="center" wrapText="1"/>
    </xf>
    <xf numFmtId="0" fontId="155" fillId="33" borderId="14" xfId="0" applyFont="1" applyFill="1" applyBorder="1" applyAlignment="1">
      <alignment horizontal="center" vertical="center"/>
    </xf>
    <xf numFmtId="0" fontId="185" fillId="33" borderId="66" xfId="0" applyFont="1" applyFill="1" applyBorder="1" applyAlignment="1">
      <alignment horizontal="left" vertical="center" wrapText="1"/>
    </xf>
    <xf numFmtId="0" fontId="185" fillId="33" borderId="72" xfId="0" applyFont="1" applyFill="1" applyBorder="1" applyAlignment="1">
      <alignment horizontal="left" vertical="center" wrapText="1"/>
    </xf>
    <xf numFmtId="16" fontId="131" fillId="7" borderId="35" xfId="0" applyNumberFormat="1" applyFont="1" applyFill="1" applyBorder="1" applyAlignment="1">
      <alignment horizontal="center"/>
    </xf>
    <xf numFmtId="0" fontId="155" fillId="33" borderId="40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left"/>
    </xf>
    <xf numFmtId="0" fontId="34" fillId="34" borderId="16" xfId="0" applyFont="1" applyFill="1" applyBorder="1" applyAlignment="1">
      <alignment horizontal="left"/>
    </xf>
    <xf numFmtId="0" fontId="34" fillId="34" borderId="36" xfId="0" applyFont="1" applyFill="1" applyBorder="1" applyAlignment="1">
      <alignment horizontal="left"/>
    </xf>
    <xf numFmtId="16" fontId="0" fillId="7" borderId="78" xfId="0" applyNumberFormat="1" applyFill="1" applyBorder="1" applyAlignment="1">
      <alignment horizontal="center"/>
    </xf>
    <xf numFmtId="16" fontId="0" fillId="7" borderId="34" xfId="0" applyNumberFormat="1" applyFill="1" applyBorder="1" applyAlignment="1">
      <alignment horizontal="center"/>
    </xf>
    <xf numFmtId="0" fontId="94" fillId="34" borderId="15" xfId="0" applyFont="1" applyFill="1" applyBorder="1" applyAlignment="1">
      <alignment horizontal="center"/>
    </xf>
    <xf numFmtId="6" fontId="33" fillId="33" borderId="15" xfId="0" applyNumberFormat="1" applyFont="1" applyFill="1" applyBorder="1" applyAlignment="1">
      <alignment horizontal="center"/>
    </xf>
    <xf numFmtId="0" fontId="93" fillId="33" borderId="15" xfId="0" applyFont="1" applyFill="1" applyBorder="1" applyAlignment="1">
      <alignment horizontal="center"/>
    </xf>
    <xf numFmtId="0" fontId="33" fillId="33" borderId="52" xfId="0" applyFont="1" applyFill="1" applyBorder="1" applyAlignment="1">
      <alignment horizontal="center" vertical="center"/>
    </xf>
    <xf numFmtId="0" fontId="33" fillId="33" borderId="81" xfId="0" applyFont="1" applyFill="1" applyBorder="1" applyAlignment="1">
      <alignment horizontal="center" vertical="center"/>
    </xf>
    <xf numFmtId="0" fontId="186" fillId="0" borderId="0" xfId="52" applyFont="1" applyAlignment="1">
      <alignment horizont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45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right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87" fillId="0" borderId="0" xfId="52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141" fillId="0" borderId="0" xfId="52" applyFont="1" applyFill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41" fillId="0" borderId="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14" fillId="0" borderId="24" xfId="52" applyFont="1" applyFill="1" applyBorder="1" applyAlignment="1">
      <alignment horizontal="center" wrapText="1"/>
      <protection/>
    </xf>
    <xf numFmtId="0" fontId="14" fillId="0" borderId="0" xfId="52" applyFont="1" applyFill="1" applyBorder="1" applyAlignment="1">
      <alignment horizontal="center" wrapText="1"/>
      <protection/>
    </xf>
    <xf numFmtId="0" fontId="141" fillId="0" borderId="24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34" fillId="34" borderId="15" xfId="0" applyFont="1" applyFill="1" applyBorder="1" applyAlignment="1">
      <alignment horizontal="left"/>
    </xf>
    <xf numFmtId="16" fontId="0" fillId="7" borderId="66" xfId="0" applyNumberFormat="1" applyFill="1" applyBorder="1" applyAlignment="1">
      <alignment horizontal="center"/>
    </xf>
    <xf numFmtId="16" fontId="0" fillId="7" borderId="35" xfId="0" applyNumberFormat="1" applyFill="1" applyBorder="1" applyAlignment="1">
      <alignment horizontal="center"/>
    </xf>
    <xf numFmtId="0" fontId="94" fillId="34" borderId="18" xfId="0" applyFont="1" applyFill="1" applyBorder="1" applyAlignment="1">
      <alignment horizontal="center"/>
    </xf>
    <xf numFmtId="0" fontId="143" fillId="33" borderId="17" xfId="52" applyFont="1" applyFill="1" applyBorder="1" applyAlignment="1">
      <alignment horizontal="center" vertical="center"/>
      <protection/>
    </xf>
    <xf numFmtId="0" fontId="143" fillId="33" borderId="18" xfId="52" applyFont="1" applyFill="1" applyBorder="1" applyAlignment="1">
      <alignment horizontal="center" vertical="center"/>
      <protection/>
    </xf>
    <xf numFmtId="0" fontId="15" fillId="33" borderId="17" xfId="52" applyFont="1" applyFill="1" applyBorder="1" applyAlignment="1">
      <alignment horizontal="center" vertical="center"/>
      <protection/>
    </xf>
    <xf numFmtId="0" fontId="15" fillId="33" borderId="18" xfId="52" applyFont="1" applyFill="1" applyBorder="1" applyAlignment="1">
      <alignment horizontal="center" vertical="center"/>
      <protection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15" fillId="33" borderId="41" xfId="52" applyFont="1" applyFill="1" applyBorder="1" applyAlignment="1">
      <alignment horizontal="center" vertical="center"/>
      <protection/>
    </xf>
    <xf numFmtId="0" fontId="15" fillId="33" borderId="36" xfId="52" applyFont="1" applyFill="1" applyBorder="1" applyAlignment="1">
      <alignment horizontal="center" vertical="center"/>
      <protection/>
    </xf>
    <xf numFmtId="0" fontId="146" fillId="34" borderId="41" xfId="52" applyFont="1" applyFill="1" applyBorder="1" applyAlignment="1">
      <alignment horizontal="center" vertical="center"/>
      <protection/>
    </xf>
    <xf numFmtId="0" fontId="146" fillId="34" borderId="36" xfId="52" applyFont="1" applyFill="1" applyBorder="1" applyAlignment="1">
      <alignment horizontal="center" vertical="center"/>
      <protection/>
    </xf>
    <xf numFmtId="0" fontId="11" fillId="33" borderId="34" xfId="53" applyFont="1" applyFill="1" applyBorder="1" applyAlignment="1">
      <alignment horizontal="center" vertical="center"/>
      <protection/>
    </xf>
    <xf numFmtId="0" fontId="11" fillId="33" borderId="79" xfId="53" applyFont="1" applyFill="1" applyBorder="1" applyAlignment="1">
      <alignment horizontal="center" vertical="center"/>
      <protection/>
    </xf>
    <xf numFmtId="0" fontId="15" fillId="33" borderId="32" xfId="52" applyFont="1" applyFill="1" applyBorder="1" applyAlignment="1">
      <alignment horizontal="center" vertical="center"/>
      <protection/>
    </xf>
    <xf numFmtId="0" fontId="15" fillId="33" borderId="33" xfId="52" applyFont="1" applyFill="1" applyBorder="1" applyAlignment="1">
      <alignment horizontal="center" vertical="center"/>
      <protection/>
    </xf>
    <xf numFmtId="0" fontId="145" fillId="33" borderId="17" xfId="52" applyFont="1" applyFill="1" applyBorder="1" applyAlignment="1">
      <alignment horizontal="center" vertical="center"/>
      <protection/>
    </xf>
    <xf numFmtId="0" fontId="145" fillId="33" borderId="18" xfId="52" applyFont="1" applyFill="1" applyBorder="1" applyAlignment="1">
      <alignment horizontal="center" vertical="center"/>
      <protection/>
    </xf>
    <xf numFmtId="0" fontId="162" fillId="33" borderId="40" xfId="52" applyFont="1" applyFill="1" applyBorder="1" applyAlignment="1">
      <alignment horizontal="center" vertical="center"/>
      <protection/>
    </xf>
    <xf numFmtId="0" fontId="162" fillId="33" borderId="58" xfId="52" applyFont="1" applyFill="1" applyBorder="1" applyAlignment="1">
      <alignment horizontal="center" vertical="center"/>
      <protection/>
    </xf>
    <xf numFmtId="0" fontId="23" fillId="33" borderId="37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31" xfId="53" applyFont="1" applyFill="1" applyBorder="1" applyAlignment="1">
      <alignment horizontal="center" vertical="center" wrapText="1"/>
      <protection/>
    </xf>
    <xf numFmtId="0" fontId="23" fillId="33" borderId="24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23" fillId="33" borderId="65" xfId="53" applyFont="1" applyFill="1" applyBorder="1" applyAlignment="1">
      <alignment horizontal="center" vertical="center" wrapText="1"/>
      <protection/>
    </xf>
    <xf numFmtId="0" fontId="23" fillId="33" borderId="38" xfId="53" applyFont="1" applyFill="1" applyBorder="1" applyAlignment="1">
      <alignment horizontal="center" vertical="center" wrapText="1"/>
      <protection/>
    </xf>
    <xf numFmtId="0" fontId="23" fillId="33" borderId="55" xfId="53" applyFont="1" applyFill="1" applyBorder="1" applyAlignment="1">
      <alignment horizontal="center" vertical="center" wrapText="1"/>
      <protection/>
    </xf>
    <xf numFmtId="0" fontId="23" fillId="33" borderId="39" xfId="53" applyFont="1" applyFill="1" applyBorder="1" applyAlignment="1">
      <alignment horizontal="center" vertical="center" wrapText="1"/>
      <protection/>
    </xf>
    <xf numFmtId="0" fontId="9" fillId="33" borderId="52" xfId="52" applyFont="1" applyFill="1" applyBorder="1" applyAlignment="1">
      <alignment horizontal="center" vertical="center"/>
      <protection/>
    </xf>
    <xf numFmtId="0" fontId="9" fillId="33" borderId="41" xfId="52" applyFont="1" applyFill="1" applyBorder="1" applyAlignment="1">
      <alignment horizontal="center" vertical="center"/>
      <protection/>
    </xf>
    <xf numFmtId="0" fontId="145" fillId="33" borderId="37" xfId="52" applyFont="1" applyFill="1" applyBorder="1" applyAlignment="1">
      <alignment horizontal="center" vertical="center"/>
      <protection/>
    </xf>
    <xf numFmtId="0" fontId="145" fillId="33" borderId="31" xfId="52" applyFont="1" applyFill="1" applyBorder="1" applyAlignment="1">
      <alignment horizontal="center" vertical="center"/>
      <protection/>
    </xf>
    <xf numFmtId="0" fontId="145" fillId="33" borderId="38" xfId="52" applyFont="1" applyFill="1" applyBorder="1" applyAlignment="1">
      <alignment horizontal="center" vertical="center"/>
      <protection/>
    </xf>
    <xf numFmtId="0" fontId="145" fillId="33" borderId="39" xfId="52" applyFont="1" applyFill="1" applyBorder="1" applyAlignment="1">
      <alignment horizontal="center" vertical="center"/>
      <protection/>
    </xf>
    <xf numFmtId="0" fontId="187" fillId="33" borderId="37" xfId="52" applyFont="1" applyFill="1" applyBorder="1" applyAlignment="1">
      <alignment horizontal="center" vertical="center" wrapText="1"/>
      <protection/>
    </xf>
    <xf numFmtId="0" fontId="187" fillId="33" borderId="10" xfId="52" applyFont="1" applyFill="1" applyBorder="1" applyAlignment="1">
      <alignment horizontal="center" vertical="center" wrapText="1"/>
      <protection/>
    </xf>
    <xf numFmtId="0" fontId="187" fillId="33" borderId="31" xfId="52" applyFont="1" applyFill="1" applyBorder="1" applyAlignment="1">
      <alignment horizontal="center" vertical="center" wrapText="1"/>
      <protection/>
    </xf>
    <xf numFmtId="0" fontId="187" fillId="33" borderId="38" xfId="52" applyFont="1" applyFill="1" applyBorder="1" applyAlignment="1">
      <alignment horizontal="center" vertical="center" wrapText="1"/>
      <protection/>
    </xf>
    <xf numFmtId="0" fontId="187" fillId="33" borderId="55" xfId="52" applyFont="1" applyFill="1" applyBorder="1" applyAlignment="1">
      <alignment horizontal="center" vertical="center" wrapText="1"/>
      <protection/>
    </xf>
    <xf numFmtId="0" fontId="187" fillId="33" borderId="39" xfId="52" applyFont="1" applyFill="1" applyBorder="1" applyAlignment="1">
      <alignment horizontal="center" vertical="center" wrapText="1"/>
      <protection/>
    </xf>
    <xf numFmtId="0" fontId="186" fillId="33" borderId="0" xfId="52" applyFont="1" applyFill="1" applyAlignment="1">
      <alignment horizontal="center"/>
      <protection/>
    </xf>
    <xf numFmtId="0" fontId="12" fillId="33" borderId="32" xfId="52" applyFont="1" applyFill="1" applyBorder="1" applyAlignment="1">
      <alignment horizontal="center" vertical="center"/>
      <protection/>
    </xf>
    <xf numFmtId="0" fontId="12" fillId="33" borderId="41" xfId="52" applyFont="1" applyFill="1" applyBorder="1" applyAlignment="1">
      <alignment horizontal="center" vertical="center"/>
      <protection/>
    </xf>
    <xf numFmtId="0" fontId="12" fillId="33" borderId="33" xfId="52" applyFont="1" applyFill="1" applyBorder="1" applyAlignment="1">
      <alignment horizontal="center" vertical="center"/>
      <protection/>
    </xf>
    <xf numFmtId="0" fontId="12" fillId="33" borderId="36" xfId="52" applyFont="1" applyFill="1" applyBorder="1" applyAlignment="1">
      <alignment horizontal="center" vertical="center"/>
      <protection/>
    </xf>
    <xf numFmtId="0" fontId="11" fillId="33" borderId="19" xfId="53" applyFont="1" applyFill="1" applyBorder="1" applyAlignment="1">
      <alignment horizontal="center" vertical="center"/>
      <protection/>
    </xf>
    <xf numFmtId="0" fontId="11" fillId="33" borderId="80" xfId="53" applyFont="1" applyFill="1" applyBorder="1" applyAlignment="1">
      <alignment horizontal="center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145" fillId="33" borderId="14" xfId="52" applyFont="1" applyFill="1" applyBorder="1" applyAlignment="1">
      <alignment horizontal="center" vertical="center"/>
      <protection/>
    </xf>
    <xf numFmtId="0" fontId="10" fillId="33" borderId="40" xfId="52" applyFont="1" applyFill="1" applyBorder="1" applyAlignment="1">
      <alignment horizontal="center" vertical="center"/>
      <protection/>
    </xf>
    <xf numFmtId="0" fontId="10" fillId="33" borderId="53" xfId="52" applyFont="1" applyFill="1" applyBorder="1" applyAlignment="1">
      <alignment horizontal="center" vertical="center"/>
      <protection/>
    </xf>
    <xf numFmtId="0" fontId="10" fillId="33" borderId="58" xfId="52" applyFont="1" applyFill="1" applyBorder="1" applyAlignment="1">
      <alignment horizontal="center" vertical="center"/>
      <protection/>
    </xf>
    <xf numFmtId="0" fontId="11" fillId="33" borderId="82" xfId="53" applyFont="1" applyFill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0" fontId="145" fillId="33" borderId="33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right" vertical="center"/>
      <protection/>
    </xf>
    <xf numFmtId="0" fontId="19" fillId="33" borderId="13" xfId="52" applyFont="1" applyFill="1" applyBorder="1" applyAlignment="1">
      <alignment horizontal="right" vertical="center"/>
      <protection/>
    </xf>
    <xf numFmtId="0" fontId="9" fillId="33" borderId="40" xfId="52" applyFont="1" applyFill="1" applyBorder="1" applyAlignment="1">
      <alignment horizontal="center" vertical="center" wrapText="1"/>
      <protection/>
    </xf>
    <xf numFmtId="0" fontId="9" fillId="33" borderId="58" xfId="52" applyFont="1" applyFill="1" applyBorder="1" applyAlignment="1">
      <alignment horizontal="center" vertical="center" wrapText="1"/>
      <protection/>
    </xf>
    <xf numFmtId="0" fontId="166" fillId="33" borderId="40" xfId="52" applyFont="1" applyFill="1" applyBorder="1" applyAlignment="1">
      <alignment horizontal="center" vertical="center"/>
      <protection/>
    </xf>
    <xf numFmtId="0" fontId="166" fillId="33" borderId="53" xfId="52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4" fillId="34" borderId="78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34" xfId="52" applyFont="1" applyFill="1" applyBorder="1" applyAlignment="1">
      <alignment horizontal="center" vertical="center"/>
      <protection/>
    </xf>
    <xf numFmtId="0" fontId="4" fillId="34" borderId="33" xfId="52" applyFont="1" applyFill="1" applyBorder="1" applyAlignment="1">
      <alignment horizontal="center" vertical="center"/>
      <protection/>
    </xf>
    <xf numFmtId="0" fontId="4" fillId="34" borderId="16" xfId="52" applyFont="1" applyFill="1" applyBorder="1" applyAlignment="1">
      <alignment horizontal="center" vertical="center"/>
      <protection/>
    </xf>
    <xf numFmtId="0" fontId="4" fillId="34" borderId="36" xfId="52" applyFont="1" applyFill="1" applyBorder="1" applyAlignment="1">
      <alignment horizontal="center" vertical="center"/>
      <protection/>
    </xf>
    <xf numFmtId="0" fontId="17" fillId="33" borderId="37" xfId="53" applyFont="1" applyFill="1" applyBorder="1" applyAlignment="1">
      <alignment horizontal="center" vertical="center"/>
      <protection/>
    </xf>
    <xf numFmtId="0" fontId="17" fillId="33" borderId="31" xfId="53" applyFont="1" applyFill="1" applyBorder="1" applyAlignment="1">
      <alignment horizontal="center" vertical="center"/>
      <protection/>
    </xf>
    <xf numFmtId="0" fontId="17" fillId="33" borderId="38" xfId="53" applyFont="1" applyFill="1" applyBorder="1" applyAlignment="1">
      <alignment horizontal="center" vertical="center"/>
      <protection/>
    </xf>
    <xf numFmtId="0" fontId="17" fillId="33" borderId="39" xfId="53" applyFont="1" applyFill="1" applyBorder="1" applyAlignment="1">
      <alignment horizontal="center" vertical="center"/>
      <protection/>
    </xf>
    <xf numFmtId="0" fontId="10" fillId="33" borderId="32" xfId="52" applyFont="1" applyFill="1" applyBorder="1" applyAlignment="1">
      <alignment horizontal="center" vertical="center"/>
      <protection/>
    </xf>
    <xf numFmtId="0" fontId="10" fillId="33" borderId="54" xfId="52" applyFont="1" applyFill="1" applyBorder="1" applyAlignment="1">
      <alignment horizontal="center" vertical="center"/>
      <protection/>
    </xf>
    <xf numFmtId="0" fontId="10" fillId="33" borderId="41" xfId="52" applyFont="1" applyFill="1" applyBorder="1" applyAlignment="1">
      <alignment horizontal="center" vertical="center"/>
      <protection/>
    </xf>
    <xf numFmtId="0" fontId="10" fillId="33" borderId="33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/>
      <protection/>
    </xf>
    <xf numFmtId="0" fontId="10" fillId="33" borderId="36" xfId="52" applyFont="1" applyFill="1" applyBorder="1" applyAlignment="1">
      <alignment horizontal="center" vertical="center"/>
      <protection/>
    </xf>
    <xf numFmtId="0" fontId="24" fillId="33" borderId="32" xfId="52" applyFont="1" applyFill="1" applyBorder="1" applyAlignment="1">
      <alignment horizontal="center" vertical="center"/>
      <protection/>
    </xf>
    <xf numFmtId="0" fontId="24" fillId="33" borderId="54" xfId="52" applyFont="1" applyFill="1" applyBorder="1" applyAlignment="1">
      <alignment horizontal="center" vertical="center"/>
      <protection/>
    </xf>
    <xf numFmtId="0" fontId="24" fillId="33" borderId="41" xfId="52" applyFont="1" applyFill="1" applyBorder="1" applyAlignment="1">
      <alignment horizontal="center" vertical="center"/>
      <protection/>
    </xf>
    <xf numFmtId="0" fontId="24" fillId="33" borderId="33" xfId="52" applyFont="1" applyFill="1" applyBorder="1" applyAlignment="1">
      <alignment horizontal="center" vertical="center"/>
      <protection/>
    </xf>
    <xf numFmtId="0" fontId="24" fillId="33" borderId="16" xfId="52" applyFont="1" applyFill="1" applyBorder="1" applyAlignment="1">
      <alignment horizontal="center" vertical="center"/>
      <protection/>
    </xf>
    <xf numFmtId="0" fontId="24" fillId="33" borderId="36" xfId="52" applyFont="1" applyFill="1" applyBorder="1" applyAlignment="1">
      <alignment horizontal="center" vertical="center"/>
      <protection/>
    </xf>
    <xf numFmtId="0" fontId="14" fillId="33" borderId="40" xfId="52" applyFont="1" applyFill="1" applyBorder="1" applyAlignment="1">
      <alignment horizontal="center" vertical="center" wrapText="1"/>
      <protection/>
    </xf>
    <xf numFmtId="0" fontId="14" fillId="33" borderId="58" xfId="52" applyFont="1" applyFill="1" applyBorder="1" applyAlignment="1">
      <alignment horizontal="center" vertical="center" wrapText="1"/>
      <protection/>
    </xf>
    <xf numFmtId="0" fontId="141" fillId="33" borderId="40" xfId="52" applyFont="1" applyFill="1" applyBorder="1" applyAlignment="1">
      <alignment horizontal="center" vertical="center" wrapText="1"/>
      <protection/>
    </xf>
    <xf numFmtId="0" fontId="141" fillId="33" borderId="58" xfId="52" applyFont="1" applyFill="1" applyBorder="1" applyAlignment="1">
      <alignment horizontal="center" vertical="center" wrapText="1"/>
      <protection/>
    </xf>
    <xf numFmtId="0" fontId="188" fillId="33" borderId="34" xfId="53" applyFont="1" applyFill="1" applyBorder="1" applyAlignment="1">
      <alignment horizontal="center" vertical="center"/>
      <protection/>
    </xf>
    <xf numFmtId="0" fontId="188" fillId="33" borderId="79" xfId="53" applyFont="1" applyFill="1" applyBorder="1" applyAlignment="1">
      <alignment horizontal="center" vertical="center"/>
      <protection/>
    </xf>
    <xf numFmtId="0" fontId="18" fillId="33" borderId="15" xfId="52" applyFont="1" applyFill="1" applyBorder="1" applyAlignment="1">
      <alignment horizontal="center" vertical="center"/>
      <protection/>
    </xf>
    <xf numFmtId="0" fontId="141" fillId="33" borderId="15" xfId="52" applyFont="1" applyFill="1" applyBorder="1" applyAlignment="1">
      <alignment horizontal="center" vertical="center" wrapText="1"/>
      <protection/>
    </xf>
    <xf numFmtId="0" fontId="5" fillId="33" borderId="78" xfId="0" applyFont="1" applyFill="1" applyBorder="1" applyAlignment="1">
      <alignment horizontal="center" vertical="center" wrapText="1"/>
    </xf>
    <xf numFmtId="0" fontId="11" fillId="33" borderId="35" xfId="53" applyFont="1" applyFill="1" applyBorder="1" applyAlignment="1">
      <alignment horizontal="center" vertical="center"/>
      <protection/>
    </xf>
    <xf numFmtId="0" fontId="145" fillId="33" borderId="32" xfId="52" applyFont="1" applyFill="1" applyBorder="1" applyAlignment="1">
      <alignment horizontal="center" vertical="center"/>
      <protection/>
    </xf>
    <xf numFmtId="0" fontId="145" fillId="33" borderId="54" xfId="52" applyFont="1" applyFill="1" applyBorder="1" applyAlignment="1">
      <alignment horizontal="center" vertical="center"/>
      <protection/>
    </xf>
    <xf numFmtId="0" fontId="145" fillId="33" borderId="41" xfId="52" applyFont="1" applyFill="1" applyBorder="1" applyAlignment="1">
      <alignment horizontal="center" vertical="center"/>
      <protection/>
    </xf>
    <xf numFmtId="0" fontId="145" fillId="33" borderId="72" xfId="52" applyFont="1" applyFill="1" applyBorder="1" applyAlignment="1">
      <alignment horizontal="center" vertical="center"/>
      <protection/>
    </xf>
    <xf numFmtId="0" fontId="145" fillId="33" borderId="55" xfId="52" applyFont="1" applyFill="1" applyBorder="1" applyAlignment="1">
      <alignment horizontal="center" vertical="center"/>
      <protection/>
    </xf>
    <xf numFmtId="0" fontId="145" fillId="33" borderId="79" xfId="52" applyFont="1" applyFill="1" applyBorder="1" applyAlignment="1">
      <alignment horizontal="center" vertical="center"/>
      <protection/>
    </xf>
    <xf numFmtId="0" fontId="16" fillId="33" borderId="77" xfId="52" applyFont="1" applyFill="1" applyBorder="1" applyAlignment="1">
      <alignment horizontal="center" vertical="center"/>
      <protection/>
    </xf>
    <xf numFmtId="0" fontId="16" fillId="33" borderId="51" xfId="52" applyFont="1" applyFill="1" applyBorder="1" applyAlignment="1">
      <alignment horizontal="center" vertical="center"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19" fillId="33" borderId="83" xfId="52" applyFont="1" applyFill="1" applyBorder="1" applyAlignment="1">
      <alignment horizontal="center" vertical="center" wrapText="1"/>
      <protection/>
    </xf>
    <xf numFmtId="0" fontId="141" fillId="33" borderId="40" xfId="52" applyFont="1" applyFill="1" applyBorder="1" applyAlignment="1">
      <alignment horizontal="left" vertical="center"/>
      <protection/>
    </xf>
    <xf numFmtId="0" fontId="141" fillId="33" borderId="58" xfId="52" applyFont="1" applyFill="1" applyBorder="1" applyAlignment="1">
      <alignment horizontal="left" vertical="center"/>
      <protection/>
    </xf>
    <xf numFmtId="0" fontId="145" fillId="33" borderId="16" xfId="52" applyFont="1" applyFill="1" applyBorder="1" applyAlignment="1">
      <alignment horizontal="center" vertical="center"/>
      <protection/>
    </xf>
    <xf numFmtId="0" fontId="145" fillId="33" borderId="36" xfId="52" applyFont="1" applyFill="1" applyBorder="1" applyAlignment="1">
      <alignment horizontal="center" vertical="center"/>
      <protection/>
    </xf>
    <xf numFmtId="0" fontId="11" fillId="33" borderId="36" xfId="53" applyFont="1" applyFill="1" applyBorder="1" applyAlignment="1">
      <alignment horizontal="center" vertical="center"/>
      <protection/>
    </xf>
    <xf numFmtId="0" fontId="141" fillId="33" borderId="15" xfId="52" applyFont="1" applyFill="1" applyBorder="1" applyAlignment="1">
      <alignment horizontal="left" vertical="center" wrapText="1"/>
      <protection/>
    </xf>
    <xf numFmtId="0" fontId="19" fillId="33" borderId="40" xfId="52" applyFont="1" applyFill="1" applyBorder="1" applyAlignment="1">
      <alignment horizontal="center" vertical="center"/>
      <protection/>
    </xf>
    <xf numFmtId="0" fontId="19" fillId="33" borderId="53" xfId="52" applyFont="1" applyFill="1" applyBorder="1" applyAlignment="1">
      <alignment horizontal="center" vertical="center"/>
      <protection/>
    </xf>
    <xf numFmtId="0" fontId="19" fillId="33" borderId="58" xfId="52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 textRotation="90"/>
      <protection/>
    </xf>
    <xf numFmtId="0" fontId="3" fillId="33" borderId="80" xfId="53" applyFont="1" applyFill="1" applyBorder="1" applyAlignment="1">
      <alignment horizontal="center" vertical="center" textRotation="90"/>
      <protection/>
    </xf>
    <xf numFmtId="0" fontId="8" fillId="33" borderId="66" xfId="53" applyFont="1" applyFill="1" applyBorder="1" applyAlignment="1">
      <alignment horizontal="center" vertical="center" textRotation="138"/>
      <protection/>
    </xf>
    <xf numFmtId="0" fontId="21" fillId="33" borderId="40" xfId="52" applyFont="1" applyFill="1" applyBorder="1" applyAlignment="1">
      <alignment horizontal="center" vertical="center" wrapText="1"/>
      <protection/>
    </xf>
    <xf numFmtId="0" fontId="21" fillId="33" borderId="53" xfId="52" applyFont="1" applyFill="1" applyBorder="1" applyAlignment="1">
      <alignment horizontal="center" vertical="center" wrapText="1"/>
      <protection/>
    </xf>
    <xf numFmtId="0" fontId="21" fillId="33" borderId="76" xfId="52" applyFont="1" applyFill="1" applyBorder="1" applyAlignment="1">
      <alignment horizontal="center" vertical="center" wrapText="1"/>
      <protection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VulcanStyle1" xfId="62"/>
    <cellStyle name="VulcanStyle10" xfId="63"/>
    <cellStyle name="VulcanStyle11" xfId="64"/>
    <cellStyle name="VulcanStyle13" xfId="65"/>
    <cellStyle name="VulcanStyle2" xfId="66"/>
    <cellStyle name="VulcanStyle3" xfId="67"/>
    <cellStyle name="VulcanStyle4" xfId="68"/>
    <cellStyle name="VulcanStyle5" xfId="69"/>
    <cellStyle name="VulcanStyle7" xfId="70"/>
    <cellStyle name="VulcanStyle9" xfId="71"/>
    <cellStyle name="Currency" xfId="72"/>
    <cellStyle name="Currency [0]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H26"/>
  <sheetViews>
    <sheetView showGridLines="0" tabSelected="1" zoomScale="118" zoomScaleNormal="118" zoomScalePageLayoutView="0" workbookViewId="0" topLeftCell="A7">
      <selection activeCell="AC8" sqref="AC8"/>
    </sheetView>
  </sheetViews>
  <sheetFormatPr defaultColWidth="9.140625" defaultRowHeight="15"/>
  <cols>
    <col min="1" max="1" width="2.421875" style="79" customWidth="1"/>
    <col min="2" max="2" width="13.140625" style="80" customWidth="1"/>
    <col min="3" max="3" width="4.28125" style="0" customWidth="1"/>
    <col min="4" max="4" width="5.00390625" style="0" customWidth="1"/>
    <col min="5" max="5" width="5.140625" style="0" customWidth="1"/>
    <col min="6" max="6" width="4.28125" style="0" customWidth="1"/>
    <col min="7" max="7" width="5.140625" style="0" customWidth="1"/>
    <col min="8" max="8" width="5.00390625" style="0" customWidth="1"/>
    <col min="9" max="9" width="5.421875" style="0" customWidth="1"/>
    <col min="10" max="10" width="4.28125" style="0" customWidth="1"/>
    <col min="11" max="11" width="4.57421875" style="0" customWidth="1"/>
    <col min="12" max="12" width="4.8515625" style="0" customWidth="1"/>
    <col min="13" max="13" width="4.28125" style="0" customWidth="1"/>
    <col min="14" max="15" width="5.00390625" style="0" customWidth="1"/>
    <col min="16" max="16" width="4.8515625" style="0" customWidth="1"/>
    <col min="17" max="17" width="5.140625" style="0" customWidth="1"/>
    <col min="18" max="22" width="4.28125" style="0" customWidth="1"/>
    <col min="23" max="23" width="4.7109375" style="0" customWidth="1"/>
    <col min="24" max="24" width="3.28125" style="0" customWidth="1"/>
    <col min="25" max="27" width="2.57421875" style="0" customWidth="1"/>
    <col min="28" max="28" width="4.57421875" style="0" customWidth="1"/>
    <col min="29" max="29" width="2.28125" style="0" customWidth="1"/>
    <col min="30" max="30" width="2.57421875" style="0" customWidth="1"/>
    <col min="31" max="32" width="2.421875" style="0" customWidth="1"/>
    <col min="34" max="34" width="3.7109375" style="0" customWidth="1"/>
  </cols>
  <sheetData>
    <row r="1" spans="1:32" ht="12" customHeight="1" thickBot="1">
      <c r="A1" s="480" t="s">
        <v>53</v>
      </c>
      <c r="B1" s="288" t="s">
        <v>54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12.75" customHeight="1" thickBot="1">
      <c r="A2" s="481"/>
      <c r="B2" s="320" t="s">
        <v>55</v>
      </c>
      <c r="C2" s="466" t="s">
        <v>208</v>
      </c>
      <c r="D2" s="467"/>
      <c r="E2" s="467"/>
      <c r="F2" s="467"/>
      <c r="G2" s="465" t="s">
        <v>209</v>
      </c>
      <c r="H2" s="461"/>
      <c r="I2" s="461"/>
      <c r="J2" s="462"/>
      <c r="K2" s="467" t="s">
        <v>210</v>
      </c>
      <c r="L2" s="467"/>
      <c r="M2" s="467"/>
      <c r="N2" s="468"/>
      <c r="O2" s="465" t="s">
        <v>211</v>
      </c>
      <c r="P2" s="461"/>
      <c r="Q2" s="461"/>
      <c r="R2" s="462"/>
      <c r="S2" s="466" t="s">
        <v>212</v>
      </c>
      <c r="T2" s="467"/>
      <c r="U2" s="467"/>
      <c r="V2" s="468"/>
      <c r="W2" s="465" t="s">
        <v>213</v>
      </c>
      <c r="X2" s="461"/>
      <c r="Y2" s="461"/>
      <c r="Z2" s="461"/>
      <c r="AA2" s="462"/>
      <c r="AB2" s="460" t="s">
        <v>214</v>
      </c>
      <c r="AC2" s="461"/>
      <c r="AD2" s="461"/>
      <c r="AE2" s="461"/>
      <c r="AF2" s="462"/>
    </row>
    <row r="3" spans="1:32" ht="12.75" customHeight="1">
      <c r="A3" s="482"/>
      <c r="B3" s="321"/>
      <c r="C3" s="322"/>
      <c r="D3" s="323"/>
      <c r="E3" s="324"/>
      <c r="F3" s="349"/>
      <c r="G3" s="327"/>
      <c r="H3" s="323"/>
      <c r="I3" s="323"/>
      <c r="J3" s="350"/>
      <c r="K3" s="326"/>
      <c r="L3" s="323"/>
      <c r="M3" s="328"/>
      <c r="N3" s="325"/>
      <c r="O3" s="327"/>
      <c r="P3" s="323"/>
      <c r="Q3" s="328"/>
      <c r="R3" s="325"/>
      <c r="S3" s="327"/>
      <c r="T3" s="323"/>
      <c r="U3" s="328"/>
      <c r="V3" s="325"/>
      <c r="W3" s="327"/>
      <c r="X3" s="323"/>
      <c r="Y3" s="323"/>
      <c r="Z3" s="328"/>
      <c r="AA3" s="349"/>
      <c r="AB3" s="376"/>
      <c r="AC3" s="375"/>
      <c r="AD3" s="323"/>
      <c r="AE3" s="328"/>
      <c r="AF3" s="325"/>
    </row>
    <row r="4" spans="1:32" ht="12.75" customHeight="1" thickBot="1">
      <c r="A4" s="290" t="s">
        <v>77</v>
      </c>
      <c r="B4" s="329"/>
      <c r="C4" s="330" t="s">
        <v>57</v>
      </c>
      <c r="D4" s="331" t="s">
        <v>58</v>
      </c>
      <c r="E4" s="332" t="s">
        <v>59</v>
      </c>
      <c r="F4" s="335" t="s">
        <v>60</v>
      </c>
      <c r="G4" s="330" t="s">
        <v>57</v>
      </c>
      <c r="H4" s="331" t="s">
        <v>58</v>
      </c>
      <c r="I4" s="332" t="s">
        <v>59</v>
      </c>
      <c r="J4" s="333" t="s">
        <v>60</v>
      </c>
      <c r="K4" s="334" t="s">
        <v>57</v>
      </c>
      <c r="L4" s="331" t="s">
        <v>58</v>
      </c>
      <c r="M4" s="332" t="s">
        <v>59</v>
      </c>
      <c r="N4" s="333" t="s">
        <v>60</v>
      </c>
      <c r="O4" s="330" t="s">
        <v>57</v>
      </c>
      <c r="P4" s="331" t="s">
        <v>58</v>
      </c>
      <c r="Q4" s="332" t="s">
        <v>59</v>
      </c>
      <c r="R4" s="333" t="s">
        <v>60</v>
      </c>
      <c r="S4" s="330" t="s">
        <v>57</v>
      </c>
      <c r="T4" s="331" t="s">
        <v>58</v>
      </c>
      <c r="U4" s="332" t="s">
        <v>59</v>
      </c>
      <c r="V4" s="333" t="s">
        <v>60</v>
      </c>
      <c r="W4" s="364"/>
      <c r="X4" s="330" t="s">
        <v>57</v>
      </c>
      <c r="Y4" s="331" t="s">
        <v>58</v>
      </c>
      <c r="Z4" s="332" t="s">
        <v>59</v>
      </c>
      <c r="AA4" s="335" t="s">
        <v>60</v>
      </c>
      <c r="AB4" s="377"/>
      <c r="AC4" s="334" t="s">
        <v>57</v>
      </c>
      <c r="AD4" s="331" t="s">
        <v>58</v>
      </c>
      <c r="AE4" s="332" t="s">
        <v>59</v>
      </c>
      <c r="AF4" s="335" t="s">
        <v>60</v>
      </c>
    </row>
    <row r="5" spans="1:32" ht="12.75" customHeight="1" thickBot="1">
      <c r="A5" s="291"/>
      <c r="B5" s="341" t="s">
        <v>184</v>
      </c>
      <c r="C5" s="381"/>
      <c r="D5" s="381"/>
      <c r="E5" s="381"/>
      <c r="F5" s="381"/>
      <c r="G5" s="454" t="s">
        <v>215</v>
      </c>
      <c r="H5" s="381"/>
      <c r="I5" s="381"/>
      <c r="J5" s="381"/>
      <c r="K5" s="455" t="s">
        <v>203</v>
      </c>
      <c r="L5" s="456"/>
      <c r="M5" s="456"/>
      <c r="N5" s="457"/>
      <c r="O5" s="455" t="s">
        <v>203</v>
      </c>
      <c r="P5" s="456"/>
      <c r="Q5" s="456"/>
      <c r="R5" s="457"/>
      <c r="S5" s="379"/>
      <c r="T5" s="379"/>
      <c r="U5" s="378"/>
      <c r="V5" s="379"/>
      <c r="W5" s="365"/>
      <c r="X5" s="359"/>
      <c r="Y5" s="336"/>
      <c r="Z5" s="336"/>
      <c r="AA5" s="369"/>
      <c r="AB5" s="366"/>
      <c r="AC5" s="359"/>
      <c r="AD5" s="336"/>
      <c r="AE5" s="336"/>
      <c r="AF5" s="336"/>
    </row>
    <row r="6" spans="1:32" ht="21" customHeight="1" thickBot="1">
      <c r="A6" s="292">
        <v>1</v>
      </c>
      <c r="B6" s="342" t="s">
        <v>61</v>
      </c>
      <c r="C6" s="442"/>
      <c r="D6" s="442"/>
      <c r="E6" s="442"/>
      <c r="F6" s="442"/>
      <c r="G6" s="485" t="s">
        <v>189</v>
      </c>
      <c r="H6" s="486"/>
      <c r="I6" s="489" t="s">
        <v>190</v>
      </c>
      <c r="J6" s="490"/>
      <c r="K6" s="445"/>
      <c r="L6" s="445"/>
      <c r="M6" s="445"/>
      <c r="N6" s="445"/>
      <c r="O6" s="445"/>
      <c r="P6" s="445"/>
      <c r="Q6" s="445"/>
      <c r="R6" s="445"/>
      <c r="S6" s="379"/>
      <c r="T6" s="379"/>
      <c r="U6" s="378"/>
      <c r="V6" s="379"/>
      <c r="W6" s="366"/>
      <c r="X6" s="340"/>
      <c r="Y6" s="336"/>
      <c r="Z6" s="336"/>
      <c r="AA6" s="370"/>
      <c r="AB6" s="366"/>
      <c r="AC6" s="340"/>
      <c r="AD6" s="336"/>
      <c r="AE6" s="336"/>
      <c r="AF6" s="337"/>
    </row>
    <row r="7" spans="1:32" ht="19.5" customHeight="1" thickBot="1">
      <c r="A7" s="292">
        <v>2</v>
      </c>
      <c r="B7" s="342" t="s">
        <v>66</v>
      </c>
      <c r="C7" s="442"/>
      <c r="D7" s="442"/>
      <c r="E7" s="442"/>
      <c r="F7" s="442"/>
      <c r="G7" s="442"/>
      <c r="H7" s="442"/>
      <c r="I7" s="442"/>
      <c r="J7" s="442"/>
      <c r="K7" s="445"/>
      <c r="L7" s="445"/>
      <c r="M7" s="445"/>
      <c r="N7" s="445"/>
      <c r="O7" s="445"/>
      <c r="P7" s="445"/>
      <c r="Q7" s="445"/>
      <c r="R7" s="445"/>
      <c r="S7" s="379"/>
      <c r="T7" s="379"/>
      <c r="U7" s="378"/>
      <c r="V7" s="379"/>
      <c r="W7" s="367"/>
      <c r="X7" s="340"/>
      <c r="Y7" s="336"/>
      <c r="Z7" s="336"/>
      <c r="AA7" s="369"/>
      <c r="AB7" s="366"/>
      <c r="AC7" s="340"/>
      <c r="AD7" s="336"/>
      <c r="AE7" s="336"/>
      <c r="AF7" s="336"/>
    </row>
    <row r="8" spans="1:32" ht="19.5" customHeight="1" thickBot="1">
      <c r="A8" s="292">
        <v>3</v>
      </c>
      <c r="B8" s="342" t="s">
        <v>68</v>
      </c>
      <c r="C8" s="463" t="s">
        <v>185</v>
      </c>
      <c r="D8" s="464"/>
      <c r="E8" s="463" t="s">
        <v>186</v>
      </c>
      <c r="F8" s="477"/>
      <c r="G8" s="487" t="s">
        <v>191</v>
      </c>
      <c r="H8" s="488"/>
      <c r="I8" s="483" t="s">
        <v>192</v>
      </c>
      <c r="J8" s="484"/>
      <c r="K8" s="445"/>
      <c r="L8" s="445"/>
      <c r="M8" s="445"/>
      <c r="N8" s="445"/>
      <c r="O8" s="445"/>
      <c r="P8" s="445"/>
      <c r="Q8" s="445"/>
      <c r="R8" s="445"/>
      <c r="S8" s="379"/>
      <c r="T8" s="379"/>
      <c r="U8" s="378"/>
      <c r="V8" s="379"/>
      <c r="W8" s="367" t="s">
        <v>65</v>
      </c>
      <c r="X8" s="352"/>
      <c r="Y8" s="352"/>
      <c r="Z8" s="352"/>
      <c r="AA8" s="352"/>
      <c r="AB8" s="367" t="s">
        <v>65</v>
      </c>
      <c r="AC8" s="444" t="s">
        <v>141</v>
      </c>
      <c r="AD8" s="351"/>
      <c r="AE8" s="352"/>
      <c r="AF8" s="352"/>
    </row>
    <row r="9" spans="1:32" ht="19.5" customHeight="1" thickBot="1">
      <c r="A9" s="292">
        <v>4</v>
      </c>
      <c r="B9" s="342" t="s">
        <v>70</v>
      </c>
      <c r="C9" s="442"/>
      <c r="D9" s="442"/>
      <c r="E9" s="442"/>
      <c r="F9" s="442"/>
      <c r="G9" s="485" t="s">
        <v>193</v>
      </c>
      <c r="H9" s="486"/>
      <c r="I9" s="489" t="s">
        <v>194</v>
      </c>
      <c r="J9" s="490"/>
      <c r="K9" s="445"/>
      <c r="L9" s="445"/>
      <c r="M9" s="445"/>
      <c r="N9" s="445"/>
      <c r="O9" s="445"/>
      <c r="P9" s="445"/>
      <c r="Q9" s="445"/>
      <c r="R9" s="445"/>
      <c r="S9" s="379"/>
      <c r="T9" s="379"/>
      <c r="U9" s="378"/>
      <c r="V9" s="379"/>
      <c r="W9" s="367" t="s">
        <v>67</v>
      </c>
      <c r="X9" s="353"/>
      <c r="Y9" s="353"/>
      <c r="Z9" s="352"/>
      <c r="AA9" s="352"/>
      <c r="AB9" s="367" t="s">
        <v>67</v>
      </c>
      <c r="AC9" s="444" t="s">
        <v>141</v>
      </c>
      <c r="AD9" s="352"/>
      <c r="AE9" s="352"/>
      <c r="AF9" s="352"/>
    </row>
    <row r="10" spans="1:32" ht="19.5" customHeight="1" thickBot="1">
      <c r="A10" s="292">
        <v>5</v>
      </c>
      <c r="B10" s="342" t="s">
        <v>72</v>
      </c>
      <c r="C10" s="463" t="s">
        <v>195</v>
      </c>
      <c r="D10" s="464"/>
      <c r="E10" s="471" t="s">
        <v>64</v>
      </c>
      <c r="F10" s="472"/>
      <c r="G10" s="463" t="s">
        <v>183</v>
      </c>
      <c r="H10" s="464"/>
      <c r="I10" s="463" t="s">
        <v>196</v>
      </c>
      <c r="J10" s="464"/>
      <c r="K10" s="445"/>
      <c r="L10" s="445"/>
      <c r="M10" s="445"/>
      <c r="N10" s="445"/>
      <c r="O10" s="445"/>
      <c r="P10" s="445"/>
      <c r="Q10" s="445"/>
      <c r="R10" s="445"/>
      <c r="S10" s="379"/>
      <c r="T10" s="379"/>
      <c r="U10" s="378"/>
      <c r="V10" s="379"/>
      <c r="W10" s="367" t="s">
        <v>69</v>
      </c>
      <c r="X10" s="352"/>
      <c r="Y10" s="352"/>
      <c r="Z10" s="352"/>
      <c r="AA10" s="352"/>
      <c r="AB10" s="367" t="s">
        <v>69</v>
      </c>
      <c r="AC10" s="444" t="s">
        <v>141</v>
      </c>
      <c r="AD10" s="352"/>
      <c r="AE10" s="352"/>
      <c r="AF10" s="352"/>
    </row>
    <row r="11" spans="1:32" ht="19.5" customHeight="1" thickBot="1">
      <c r="A11" s="292">
        <v>6</v>
      </c>
      <c r="B11" s="342" t="s">
        <v>74</v>
      </c>
      <c r="C11" s="476" t="s">
        <v>187</v>
      </c>
      <c r="D11" s="477"/>
      <c r="E11" s="476" t="s">
        <v>188</v>
      </c>
      <c r="F11" s="477"/>
      <c r="G11" s="463" t="s">
        <v>197</v>
      </c>
      <c r="H11" s="464"/>
      <c r="I11" s="471" t="s">
        <v>64</v>
      </c>
      <c r="J11" s="472"/>
      <c r="K11" s="445"/>
      <c r="L11" s="445"/>
      <c r="M11" s="445"/>
      <c r="N11" s="445"/>
      <c r="O11" s="445"/>
      <c r="P11" s="445"/>
      <c r="Q11" s="445"/>
      <c r="R11" s="445"/>
      <c r="S11" s="379"/>
      <c r="T11" s="379"/>
      <c r="U11" s="378"/>
      <c r="V11" s="379"/>
      <c r="W11" s="367" t="s">
        <v>71</v>
      </c>
      <c r="X11" s="362"/>
      <c r="Y11" s="354"/>
      <c r="Z11" s="354"/>
      <c r="AA11" s="372"/>
      <c r="AB11" s="367" t="s">
        <v>71</v>
      </c>
      <c r="AC11" s="444" t="s">
        <v>141</v>
      </c>
      <c r="AD11" s="353"/>
      <c r="AE11" s="352"/>
      <c r="AF11" s="352"/>
    </row>
    <row r="12" spans="1:32" ht="19.5" customHeight="1" thickBot="1">
      <c r="A12" s="292">
        <v>7</v>
      </c>
      <c r="B12" s="343" t="s">
        <v>76</v>
      </c>
      <c r="C12" s="471" t="s">
        <v>62</v>
      </c>
      <c r="D12" s="472"/>
      <c r="E12" s="442"/>
      <c r="F12" s="442"/>
      <c r="G12" s="471" t="s">
        <v>198</v>
      </c>
      <c r="H12" s="472"/>
      <c r="I12" s="471" t="s">
        <v>199</v>
      </c>
      <c r="J12" s="472"/>
      <c r="K12" s="445"/>
      <c r="L12" s="445"/>
      <c r="M12" s="445"/>
      <c r="N12" s="445"/>
      <c r="O12" s="445"/>
      <c r="P12" s="445"/>
      <c r="Q12" s="445"/>
      <c r="R12" s="445"/>
      <c r="S12" s="379"/>
      <c r="T12" s="379"/>
      <c r="U12" s="378"/>
      <c r="V12" s="379"/>
      <c r="W12" s="367" t="s">
        <v>73</v>
      </c>
      <c r="X12" s="360"/>
      <c r="Y12" s="352"/>
      <c r="Z12" s="352"/>
      <c r="AA12" s="371"/>
      <c r="AB12" s="367" t="s">
        <v>73</v>
      </c>
      <c r="AC12" s="360"/>
      <c r="AD12" s="352"/>
      <c r="AE12" s="352"/>
      <c r="AF12" s="352"/>
    </row>
    <row r="13" spans="1:32" ht="19.5" customHeight="1" thickBot="1">
      <c r="A13" s="293">
        <v>8</v>
      </c>
      <c r="B13" s="344" t="s">
        <v>116</v>
      </c>
      <c r="C13" s="471" t="s">
        <v>62</v>
      </c>
      <c r="D13" s="472"/>
      <c r="E13" s="478" t="s">
        <v>63</v>
      </c>
      <c r="F13" s="479"/>
      <c r="G13" s="471" t="s">
        <v>200</v>
      </c>
      <c r="H13" s="472"/>
      <c r="I13" s="471" t="s">
        <v>201</v>
      </c>
      <c r="J13" s="472"/>
      <c r="K13" s="445"/>
      <c r="L13" s="445"/>
      <c r="M13" s="445"/>
      <c r="N13" s="445"/>
      <c r="O13" s="445"/>
      <c r="P13" s="445"/>
      <c r="Q13" s="445"/>
      <c r="R13" s="445"/>
      <c r="S13" s="379"/>
      <c r="T13" s="379"/>
      <c r="U13" s="378"/>
      <c r="V13" s="379"/>
      <c r="W13" s="367" t="s">
        <v>75</v>
      </c>
      <c r="X13" s="362"/>
      <c r="Y13" s="354"/>
      <c r="Z13" s="354"/>
      <c r="AA13" s="372"/>
      <c r="AB13" s="367" t="s">
        <v>75</v>
      </c>
      <c r="AC13" s="360"/>
      <c r="AD13" s="352"/>
      <c r="AE13" s="352"/>
      <c r="AF13" s="371"/>
    </row>
    <row r="14" spans="1:32" ht="19.5" customHeight="1" thickBot="1">
      <c r="A14" s="292">
        <v>9</v>
      </c>
      <c r="B14" s="345" t="s">
        <v>127</v>
      </c>
      <c r="C14" s="443"/>
      <c r="D14" s="338" t="s">
        <v>141</v>
      </c>
      <c r="E14" s="338" t="s">
        <v>141</v>
      </c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367" t="s">
        <v>115</v>
      </c>
      <c r="X14" s="361"/>
      <c r="Y14" s="355"/>
      <c r="Z14" s="356"/>
      <c r="AA14" s="373"/>
      <c r="AB14" s="367" t="s">
        <v>115</v>
      </c>
      <c r="AC14" s="362"/>
      <c r="AD14" s="354"/>
      <c r="AE14" s="354"/>
      <c r="AF14" s="372"/>
    </row>
    <row r="15" spans="1:32" ht="19.5" customHeight="1">
      <c r="A15" s="292">
        <v>10</v>
      </c>
      <c r="B15" s="342" t="s">
        <v>101</v>
      </c>
      <c r="C15" s="330" t="s">
        <v>57</v>
      </c>
      <c r="D15" s="347" t="s">
        <v>58</v>
      </c>
      <c r="E15" s="348" t="s">
        <v>59</v>
      </c>
      <c r="F15" s="335" t="s">
        <v>60</v>
      </c>
      <c r="G15" s="330" t="s">
        <v>57</v>
      </c>
      <c r="H15" s="331" t="s">
        <v>58</v>
      </c>
      <c r="I15" s="332" t="s">
        <v>59</v>
      </c>
      <c r="J15" s="333" t="s">
        <v>60</v>
      </c>
      <c r="K15" s="334" t="s">
        <v>57</v>
      </c>
      <c r="L15" s="331" t="s">
        <v>58</v>
      </c>
      <c r="M15" s="332" t="s">
        <v>59</v>
      </c>
      <c r="N15" s="333" t="s">
        <v>60</v>
      </c>
      <c r="O15" s="330" t="s">
        <v>57</v>
      </c>
      <c r="P15" s="331" t="s">
        <v>58</v>
      </c>
      <c r="Q15" s="332" t="s">
        <v>59</v>
      </c>
      <c r="R15" s="333" t="s">
        <v>60</v>
      </c>
      <c r="S15" s="330" t="s">
        <v>57</v>
      </c>
      <c r="T15" s="331" t="s">
        <v>58</v>
      </c>
      <c r="U15" s="332" t="s">
        <v>59</v>
      </c>
      <c r="V15" s="335" t="s">
        <v>60</v>
      </c>
      <c r="W15" s="367"/>
      <c r="X15" s="363"/>
      <c r="Y15" s="339"/>
      <c r="Z15" s="336"/>
      <c r="AA15" s="369"/>
      <c r="AB15" s="366"/>
      <c r="AC15" s="363"/>
      <c r="AD15" s="339"/>
      <c r="AE15" s="336"/>
      <c r="AF15" s="336"/>
    </row>
    <row r="16" spans="1:32" ht="19.5" customHeight="1" thickBot="1">
      <c r="A16" s="292">
        <v>11</v>
      </c>
      <c r="B16" s="342" t="s">
        <v>114</v>
      </c>
      <c r="C16" s="452" t="s">
        <v>205</v>
      </c>
      <c r="D16" s="338" t="s">
        <v>141</v>
      </c>
      <c r="E16" s="338" t="s">
        <v>141</v>
      </c>
      <c r="F16" s="452" t="s">
        <v>205</v>
      </c>
      <c r="G16" s="452" t="s">
        <v>205</v>
      </c>
      <c r="H16" s="338" t="s">
        <v>141</v>
      </c>
      <c r="I16" s="338" t="s">
        <v>141</v>
      </c>
      <c r="J16" s="452" t="s">
        <v>205</v>
      </c>
      <c r="K16" s="445"/>
      <c r="L16" s="445"/>
      <c r="M16" s="445"/>
      <c r="N16" s="445"/>
      <c r="O16" s="452" t="s">
        <v>205</v>
      </c>
      <c r="P16" s="338" t="s">
        <v>141</v>
      </c>
      <c r="Q16" s="338" t="s">
        <v>141</v>
      </c>
      <c r="R16" s="452" t="s">
        <v>205</v>
      </c>
      <c r="S16" s="452" t="s">
        <v>205</v>
      </c>
      <c r="T16" s="338" t="s">
        <v>141</v>
      </c>
      <c r="U16" s="338" t="s">
        <v>141</v>
      </c>
      <c r="V16" s="452" t="s">
        <v>205</v>
      </c>
      <c r="W16" s="367"/>
      <c r="X16" s="363"/>
      <c r="Y16" s="339"/>
      <c r="Z16" s="336"/>
      <c r="AA16" s="369"/>
      <c r="AB16" s="366"/>
      <c r="AC16" s="363"/>
      <c r="AD16" s="339"/>
      <c r="AE16" s="336"/>
      <c r="AF16" s="336"/>
    </row>
    <row r="17" spans="1:32" ht="19.5" customHeight="1" thickBot="1">
      <c r="A17" s="292">
        <v>12</v>
      </c>
      <c r="B17" s="342" t="s">
        <v>109</v>
      </c>
      <c r="C17" s="452" t="s">
        <v>205</v>
      </c>
      <c r="D17" s="440" t="s">
        <v>181</v>
      </c>
      <c r="E17" s="440" t="s">
        <v>181</v>
      </c>
      <c r="F17" s="453" t="s">
        <v>204</v>
      </c>
      <c r="G17" s="452" t="s">
        <v>205</v>
      </c>
      <c r="H17" s="338" t="s">
        <v>141</v>
      </c>
      <c r="I17" s="338" t="s">
        <v>141</v>
      </c>
      <c r="J17" s="452" t="s">
        <v>205</v>
      </c>
      <c r="K17" s="445"/>
      <c r="L17" s="445"/>
      <c r="M17" s="445"/>
      <c r="N17" s="445"/>
      <c r="O17" s="458" t="s">
        <v>206</v>
      </c>
      <c r="P17" s="459"/>
      <c r="Q17" s="338" t="s">
        <v>141</v>
      </c>
      <c r="R17" s="338" t="s">
        <v>141</v>
      </c>
      <c r="S17" s="452" t="s">
        <v>205</v>
      </c>
      <c r="T17" s="338" t="s">
        <v>141</v>
      </c>
      <c r="U17" s="338" t="s">
        <v>141</v>
      </c>
      <c r="V17" s="452" t="s">
        <v>205</v>
      </c>
      <c r="W17" s="367"/>
      <c r="X17" s="363"/>
      <c r="Y17" s="339"/>
      <c r="Z17" s="336"/>
      <c r="AA17" s="369"/>
      <c r="AB17" s="366"/>
      <c r="AC17" s="363"/>
      <c r="AD17" s="339"/>
      <c r="AE17" s="336"/>
      <c r="AF17" s="336"/>
    </row>
    <row r="18" spans="1:32" ht="19.5" customHeight="1" thickBot="1">
      <c r="A18" s="292">
        <v>13</v>
      </c>
      <c r="B18" s="342" t="s">
        <v>113</v>
      </c>
      <c r="C18" s="451" t="s">
        <v>202</v>
      </c>
      <c r="D18" s="440" t="s">
        <v>181</v>
      </c>
      <c r="E18" s="440" t="s">
        <v>181</v>
      </c>
      <c r="F18" s="453" t="s">
        <v>204</v>
      </c>
      <c r="G18" s="451" t="s">
        <v>202</v>
      </c>
      <c r="H18" s="351"/>
      <c r="I18" s="440" t="s">
        <v>181</v>
      </c>
      <c r="J18" s="440" t="s">
        <v>181</v>
      </c>
      <c r="K18" s="445"/>
      <c r="L18" s="445"/>
      <c r="M18" s="445"/>
      <c r="N18" s="445"/>
      <c r="O18" s="440" t="s">
        <v>181</v>
      </c>
      <c r="P18" s="440" t="s">
        <v>181</v>
      </c>
      <c r="Q18" s="380"/>
      <c r="R18" s="451" t="s">
        <v>202</v>
      </c>
      <c r="S18" s="452" t="s">
        <v>205</v>
      </c>
      <c r="T18" s="358"/>
      <c r="U18" s="358"/>
      <c r="V18" s="452" t="s">
        <v>205</v>
      </c>
      <c r="W18" s="367"/>
      <c r="X18" s="359"/>
      <c r="Y18" s="336"/>
      <c r="Z18" s="336"/>
      <c r="AA18" s="374"/>
      <c r="AB18" s="366"/>
      <c r="AC18" s="359"/>
      <c r="AD18" s="336"/>
      <c r="AE18" s="336"/>
      <c r="AF18" s="340"/>
    </row>
    <row r="19" spans="1:32" ht="19.5" customHeight="1" thickBot="1">
      <c r="A19" s="292">
        <v>14</v>
      </c>
      <c r="B19" s="342" t="s">
        <v>112</v>
      </c>
      <c r="C19" s="452" t="s">
        <v>207</v>
      </c>
      <c r="D19" s="357"/>
      <c r="E19" s="441" t="s">
        <v>182</v>
      </c>
      <c r="F19" s="441" t="s">
        <v>182</v>
      </c>
      <c r="G19" s="386" t="s">
        <v>78</v>
      </c>
      <c r="H19" s="357"/>
      <c r="I19" s="351"/>
      <c r="J19" s="388" t="s">
        <v>78</v>
      </c>
      <c r="K19" s="445"/>
      <c r="L19" s="445"/>
      <c r="M19" s="445"/>
      <c r="N19" s="445"/>
      <c r="O19" s="473" t="s">
        <v>19</v>
      </c>
      <c r="P19" s="474"/>
      <c r="Q19" s="474"/>
      <c r="R19" s="475"/>
      <c r="S19" s="358"/>
      <c r="T19" s="358"/>
      <c r="U19" s="358"/>
      <c r="V19" s="358"/>
      <c r="W19" s="367"/>
      <c r="X19" s="359"/>
      <c r="Y19" s="336"/>
      <c r="Z19" s="336"/>
      <c r="AA19" s="374"/>
      <c r="AB19" s="366"/>
      <c r="AC19" s="359"/>
      <c r="AD19" s="336"/>
      <c r="AE19" s="336"/>
      <c r="AF19" s="340"/>
    </row>
    <row r="20" spans="1:34" ht="19.5" customHeight="1" thickBot="1">
      <c r="A20" s="292">
        <v>14</v>
      </c>
      <c r="B20" s="342" t="s">
        <v>111</v>
      </c>
      <c r="C20" s="386" t="s">
        <v>78</v>
      </c>
      <c r="D20" s="380"/>
      <c r="E20" s="351"/>
      <c r="F20" s="387" t="s">
        <v>78</v>
      </c>
      <c r="G20" s="386" t="s">
        <v>78</v>
      </c>
      <c r="H20" s="379"/>
      <c r="I20" s="351"/>
      <c r="J20" s="386" t="s">
        <v>78</v>
      </c>
      <c r="K20" s="445"/>
      <c r="L20" s="445"/>
      <c r="M20" s="445"/>
      <c r="N20" s="445"/>
      <c r="O20" s="381"/>
      <c r="P20" s="380"/>
      <c r="Q20" s="380"/>
      <c r="R20" s="382"/>
      <c r="S20" s="379"/>
      <c r="T20" s="379"/>
      <c r="U20" s="378"/>
      <c r="V20" s="379"/>
      <c r="W20" s="367"/>
      <c r="X20" s="359"/>
      <c r="Y20" s="336"/>
      <c r="Z20" s="336"/>
      <c r="AA20" s="369"/>
      <c r="AB20" s="367"/>
      <c r="AC20" s="359"/>
      <c r="AD20" s="336"/>
      <c r="AE20" s="336"/>
      <c r="AF20" s="336"/>
      <c r="AG20" s="154"/>
      <c r="AH20" s="154"/>
    </row>
    <row r="21" spans="1:32" ht="19.5" customHeight="1" thickBot="1">
      <c r="A21" s="292">
        <v>16</v>
      </c>
      <c r="B21" s="346" t="s">
        <v>110</v>
      </c>
      <c r="C21" s="381"/>
      <c r="D21" s="380"/>
      <c r="E21" s="380"/>
      <c r="F21" s="382"/>
      <c r="G21" s="381"/>
      <c r="H21" s="380"/>
      <c r="I21" s="380"/>
      <c r="J21" s="382"/>
      <c r="K21" s="445"/>
      <c r="L21" s="445"/>
      <c r="M21" s="445"/>
      <c r="N21" s="445"/>
      <c r="O21" s="381"/>
      <c r="P21" s="380"/>
      <c r="Q21" s="380"/>
      <c r="R21" s="382"/>
      <c r="S21" s="384"/>
      <c r="T21" s="383"/>
      <c r="U21" s="378"/>
      <c r="V21" s="385"/>
      <c r="W21" s="368"/>
      <c r="X21" s="359"/>
      <c r="Y21" s="336"/>
      <c r="Z21" s="336"/>
      <c r="AA21" s="369"/>
      <c r="AB21" s="368"/>
      <c r="AC21" s="359"/>
      <c r="AD21" s="336"/>
      <c r="AE21" s="336"/>
      <c r="AF21" s="336"/>
    </row>
    <row r="22" spans="1:32" ht="21.75" customHeight="1" thickBot="1">
      <c r="A22" s="286"/>
      <c r="B22" s="294"/>
      <c r="C22" s="287"/>
      <c r="D22" s="295"/>
      <c r="E22" s="295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</row>
    <row r="23" spans="1:32" ht="22.5" customHeight="1" thickBot="1">
      <c r="A23" s="286"/>
      <c r="B23" s="449" t="s">
        <v>138</v>
      </c>
      <c r="C23" s="389"/>
      <c r="D23" s="389"/>
      <c r="E23" s="390"/>
      <c r="F23" s="389"/>
      <c r="G23" s="389"/>
      <c r="H23" s="391"/>
      <c r="I23" s="296"/>
      <c r="J23" s="450" t="s">
        <v>216</v>
      </c>
      <c r="K23" s="447"/>
      <c r="L23" s="447"/>
      <c r="M23" s="448"/>
      <c r="N23" s="447"/>
      <c r="O23" s="447"/>
      <c r="P23" s="446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</row>
    <row r="24" spans="1:32" ht="15">
      <c r="A24" s="469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287"/>
      <c r="AC24" s="287"/>
      <c r="AD24" s="287"/>
      <c r="AE24" s="287"/>
      <c r="AF24" s="287"/>
    </row>
    <row r="25" ht="15">
      <c r="D25" s="81"/>
    </row>
    <row r="26" ht="27.75" customHeight="1">
      <c r="D26" s="81"/>
    </row>
    <row r="27" ht="12.75" customHeight="1"/>
    <row r="28" ht="15.75" customHeight="1"/>
    <row r="29" ht="12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27.75" customHeight="1"/>
    <row r="41" ht="12.75" customHeight="1"/>
    <row r="42" ht="15.75" customHeight="1"/>
    <row r="43" ht="12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27.75" customHeight="1"/>
    <row r="55" ht="12.75" customHeight="1"/>
    <row r="56" ht="15.75" customHeight="1"/>
    <row r="57" ht="12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27.75" customHeight="1"/>
    <row r="66" ht="12.75" customHeight="1"/>
    <row r="67" ht="15.75" customHeight="1"/>
    <row r="68" ht="12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27.75" customHeight="1"/>
    <row r="81" ht="12.75" customHeight="1"/>
    <row r="82" ht="15.75" customHeight="1"/>
    <row r="83" ht="12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27.75" customHeight="1"/>
    <row r="96" ht="12.75" customHeight="1"/>
    <row r="97" ht="15.75" customHeight="1"/>
    <row r="98" ht="12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27.75" customHeight="1"/>
    <row r="107" ht="12.75" customHeight="1"/>
    <row r="108" ht="15.75" customHeight="1"/>
    <row r="109" ht="12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27.75" customHeight="1"/>
    <row r="119" ht="12.75" customHeight="1"/>
    <row r="120" ht="15.75" customHeight="1"/>
    <row r="121" ht="12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27.75" customHeight="1"/>
    <row r="130" ht="12.75" customHeight="1"/>
    <row r="131" ht="15.75" customHeight="1"/>
    <row r="132" ht="12" customHeight="1"/>
    <row r="133" ht="12.75" customHeight="1"/>
    <row r="134" ht="9" customHeight="1"/>
    <row r="135" ht="12.75" customHeight="1"/>
    <row r="136" ht="12.75" customHeight="1"/>
    <row r="137" ht="27.75" customHeight="1"/>
    <row r="138" ht="12.75" customHeight="1"/>
    <row r="139" ht="15.75" customHeight="1"/>
    <row r="140" ht="12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27.75" customHeight="1"/>
    <row r="152" ht="12.75" customHeight="1"/>
    <row r="153" ht="15.75" customHeight="1"/>
    <row r="154" ht="12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27.75" customHeight="1"/>
    <row r="166" ht="12.75" customHeight="1"/>
    <row r="167" ht="15.75" customHeight="1"/>
    <row r="168" ht="12" customHeight="1"/>
    <row r="169" ht="12.75" customHeight="1"/>
    <row r="170" ht="12.75" customHeight="1"/>
    <row r="171" ht="27.75" customHeight="1"/>
    <row r="172" ht="12.75" customHeight="1"/>
    <row r="173" ht="15.75" customHeight="1"/>
    <row r="174" ht="12" customHeight="1"/>
    <row r="175" ht="12.75" customHeight="1"/>
    <row r="176" ht="12.75" customHeight="1"/>
    <row r="177" ht="12.75" customHeight="1"/>
    <row r="178" ht="9" customHeight="1"/>
    <row r="179" ht="9" customHeight="1"/>
    <row r="180" ht="9" customHeight="1"/>
    <row r="181" ht="9" customHeight="1"/>
    <row r="182" ht="9" customHeight="1"/>
    <row r="183" ht="12.75" customHeight="1"/>
    <row r="184" ht="12.75" customHeight="1"/>
    <row r="185" ht="27.75" customHeight="1"/>
    <row r="186" ht="12.75" customHeight="1"/>
    <row r="187" ht="15.75" customHeight="1"/>
    <row r="188" ht="12" customHeight="1"/>
    <row r="189" ht="12.75" customHeight="1"/>
    <row r="190" ht="12.75" customHeight="1"/>
    <row r="191" ht="12.75" customHeight="1"/>
    <row r="192" ht="9" customHeight="1"/>
    <row r="193" ht="9" customHeight="1"/>
    <row r="194" ht="9" customHeight="1"/>
    <row r="195" ht="9" customHeight="1"/>
    <row r="196" ht="9" customHeight="1"/>
    <row r="197" ht="12.75" customHeight="1"/>
    <row r="198" ht="12.75" customHeight="1"/>
    <row r="199" ht="27.75" customHeight="1"/>
    <row r="200" ht="12.75" customHeight="1"/>
    <row r="201" ht="15.75" customHeight="1"/>
    <row r="202" ht="12" customHeight="1"/>
    <row r="203" ht="12.75" customHeight="1"/>
    <row r="204" ht="12.75" customHeight="1"/>
    <row r="205" ht="12.75" customHeight="1"/>
    <row r="206" ht="9" customHeight="1"/>
    <row r="207" ht="9" customHeight="1"/>
    <row r="208" ht="9" customHeight="1"/>
    <row r="209" ht="12.75" customHeight="1"/>
    <row r="210" ht="12.75" customHeight="1"/>
    <row r="211" ht="12.75" customHeight="1"/>
    <row r="212" ht="12.75" customHeight="1"/>
    <row r="213" ht="27.75" customHeight="1"/>
    <row r="214" ht="12.75" customHeight="1"/>
    <row r="215" ht="15.75" customHeight="1"/>
    <row r="216" ht="12" customHeight="1"/>
    <row r="217" ht="12.75" customHeight="1"/>
    <row r="218" ht="12.75" customHeight="1"/>
    <row r="219" ht="12.75" customHeight="1"/>
    <row r="220" ht="9" customHeight="1"/>
    <row r="221" ht="9" customHeight="1"/>
    <row r="222" ht="9" customHeight="1"/>
    <row r="223" ht="9" customHeight="1"/>
    <row r="224" ht="9" customHeight="1"/>
    <row r="225" ht="12.75" customHeight="1"/>
    <row r="226" ht="12.75" customHeight="1"/>
  </sheetData>
  <sheetProtection/>
  <mergeCells count="36">
    <mergeCell ref="G8:H8"/>
    <mergeCell ref="C10:D10"/>
    <mergeCell ref="I6:J6"/>
    <mergeCell ref="G9:H9"/>
    <mergeCell ref="I9:J9"/>
    <mergeCell ref="G11:H11"/>
    <mergeCell ref="I11:J11"/>
    <mergeCell ref="G10:H10"/>
    <mergeCell ref="A1:A3"/>
    <mergeCell ref="O2:R2"/>
    <mergeCell ref="G2:J2"/>
    <mergeCell ref="C2:F2"/>
    <mergeCell ref="G13:H13"/>
    <mergeCell ref="I8:J8"/>
    <mergeCell ref="G6:H6"/>
    <mergeCell ref="C8:D8"/>
    <mergeCell ref="E8:F8"/>
    <mergeCell ref="C11:D11"/>
    <mergeCell ref="A24:AA24"/>
    <mergeCell ref="G12:H12"/>
    <mergeCell ref="I12:J12"/>
    <mergeCell ref="I13:J13"/>
    <mergeCell ref="O19:R19"/>
    <mergeCell ref="E10:F10"/>
    <mergeCell ref="C12:D12"/>
    <mergeCell ref="C13:D13"/>
    <mergeCell ref="E11:F11"/>
    <mergeCell ref="E13:F13"/>
    <mergeCell ref="O5:R5"/>
    <mergeCell ref="O17:P17"/>
    <mergeCell ref="AB2:AF2"/>
    <mergeCell ref="I10:J10"/>
    <mergeCell ref="W2:AA2"/>
    <mergeCell ref="S2:V2"/>
    <mergeCell ref="K2:N2"/>
    <mergeCell ref="K5:N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>
    <oddFooter>&amp;L&amp;"Arial,Kursywa"&amp;8&amp;Z&amp;F&amp;F&amp;A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130" zoomScaleNormal="130" zoomScalePageLayoutView="0" workbookViewId="0" topLeftCell="A1">
      <selection activeCell="A16" sqref="A16:I29"/>
    </sheetView>
  </sheetViews>
  <sheetFormatPr defaultColWidth="2.7109375" defaultRowHeight="15"/>
  <cols>
    <col min="1" max="1" width="8.8515625" style="6" customWidth="1"/>
    <col min="2" max="2" width="12.8515625" style="6" customWidth="1"/>
    <col min="3" max="3" width="10.28125" style="6" customWidth="1"/>
    <col min="4" max="4" width="5.421875" style="6" customWidth="1"/>
    <col min="5" max="5" width="5.8515625" style="6" customWidth="1"/>
    <col min="6" max="6" width="5.00390625" style="6" customWidth="1"/>
    <col min="7" max="8" width="5.28125" style="6" customWidth="1"/>
    <col min="9" max="9" width="13.8515625" style="6" customWidth="1"/>
    <col min="10" max="86" width="10.28125" style="6" customWidth="1"/>
    <col min="87" max="88" width="3.28125" style="6" customWidth="1"/>
    <col min="89" max="90" width="6.7109375" style="6" customWidth="1"/>
    <col min="91" max="91" width="5.7109375" style="6" customWidth="1"/>
    <col min="92" max="92" width="4.7109375" style="6" customWidth="1"/>
    <col min="93" max="93" width="6.7109375" style="6" customWidth="1"/>
    <col min="94" max="94" width="5.7109375" style="6" customWidth="1"/>
    <col min="95" max="95" width="6.7109375" style="6" customWidth="1"/>
    <col min="96" max="96" width="2.7109375" style="6" customWidth="1"/>
    <col min="97" max="97" width="5.7109375" style="6" customWidth="1"/>
    <col min="98" max="98" width="4.7109375" style="6" customWidth="1"/>
    <col min="99" max="101" width="6.7109375" style="6" customWidth="1"/>
    <col min="102" max="105" width="2.7109375" style="6" customWidth="1"/>
    <col min="106" max="111" width="6.7109375" style="6" customWidth="1"/>
    <col min="112" max="112" width="4.7109375" style="6" customWidth="1"/>
    <col min="113" max="114" width="5.7109375" style="6" customWidth="1"/>
    <col min="115" max="115" width="4.7109375" style="6" customWidth="1"/>
    <col min="116" max="117" width="5.7109375" style="6" customWidth="1"/>
    <col min="118" max="118" width="4.7109375" style="6" customWidth="1"/>
    <col min="119" max="16384" width="2.7109375" style="6" customWidth="1"/>
  </cols>
  <sheetData>
    <row r="1" spans="1:9" ht="14.25" customHeight="1" thickBot="1">
      <c r="A1" s="565" t="s">
        <v>19</v>
      </c>
      <c r="B1" s="566"/>
      <c r="C1" s="566"/>
      <c r="D1" s="566"/>
      <c r="E1" s="566"/>
      <c r="F1" s="567"/>
      <c r="G1" s="244"/>
      <c r="H1" s="245"/>
      <c r="I1" s="246"/>
    </row>
    <row r="2" spans="1:9" ht="16.5" customHeight="1">
      <c r="A2" s="568" t="s">
        <v>156</v>
      </c>
      <c r="B2" s="569"/>
      <c r="C2" s="160" t="s">
        <v>81</v>
      </c>
      <c r="D2" s="160" t="s">
        <v>82</v>
      </c>
      <c r="E2" s="160" t="s">
        <v>83</v>
      </c>
      <c r="F2" s="160" t="s">
        <v>84</v>
      </c>
      <c r="G2" s="160" t="s">
        <v>85</v>
      </c>
      <c r="H2" s="570" t="s">
        <v>129</v>
      </c>
      <c r="I2" s="570"/>
    </row>
    <row r="3" spans="1:9" ht="11.25" customHeight="1" thickBot="1">
      <c r="A3" s="160"/>
      <c r="B3" s="247" t="s">
        <v>103</v>
      </c>
      <c r="C3" s="248" t="s">
        <v>136</v>
      </c>
      <c r="D3" s="249" t="s">
        <v>108</v>
      </c>
      <c r="E3" s="249" t="s">
        <v>88</v>
      </c>
      <c r="F3" s="160" t="s">
        <v>108</v>
      </c>
      <c r="G3" s="160" t="s">
        <v>108</v>
      </c>
      <c r="H3" s="571">
        <v>16</v>
      </c>
      <c r="I3" s="571"/>
    </row>
    <row r="4" spans="1:9" ht="11.25" customHeight="1" thickBot="1">
      <c r="A4" s="250" t="s">
        <v>130</v>
      </c>
      <c r="B4" s="251"/>
      <c r="C4" s="251"/>
      <c r="D4" s="251"/>
      <c r="E4" s="251"/>
      <c r="F4" s="251"/>
      <c r="G4" s="251"/>
      <c r="H4" s="252"/>
      <c r="I4" s="253"/>
    </row>
    <row r="5" spans="1:9" ht="18.75" customHeight="1" thickBot="1">
      <c r="A5" s="568" t="str">
        <f>A2</f>
        <v>grudzień\2021</v>
      </c>
      <c r="B5" s="569"/>
      <c r="C5" s="160" t="s">
        <v>81</v>
      </c>
      <c r="D5" s="160" t="s">
        <v>82</v>
      </c>
      <c r="E5" s="160" t="s">
        <v>83</v>
      </c>
      <c r="F5" s="160" t="s">
        <v>84</v>
      </c>
      <c r="G5" s="160" t="s">
        <v>85</v>
      </c>
      <c r="H5" s="254"/>
      <c r="I5" s="255"/>
    </row>
    <row r="6" spans="1:9" ht="15" customHeight="1">
      <c r="A6" s="256">
        <v>2</v>
      </c>
      <c r="B6" s="247" t="s">
        <v>103</v>
      </c>
      <c r="C6" s="248" t="s">
        <v>136</v>
      </c>
      <c r="D6" s="249" t="s">
        <v>108</v>
      </c>
      <c r="E6" s="257" t="s">
        <v>108</v>
      </c>
      <c r="F6" s="257" t="s">
        <v>108</v>
      </c>
      <c r="G6" s="319" t="s">
        <v>108</v>
      </c>
      <c r="H6" s="258" t="s">
        <v>98</v>
      </c>
      <c r="I6" s="259"/>
    </row>
    <row r="7" spans="1:9" ht="16.5" customHeight="1">
      <c r="A7" s="260">
        <v>9</v>
      </c>
      <c r="B7" s="402" t="s">
        <v>103</v>
      </c>
      <c r="C7" s="403" t="s">
        <v>136</v>
      </c>
      <c r="D7" s="249" t="s">
        <v>108</v>
      </c>
      <c r="E7" s="257" t="s">
        <v>108</v>
      </c>
      <c r="F7" s="257" t="s">
        <v>108</v>
      </c>
      <c r="G7" s="319" t="s">
        <v>108</v>
      </c>
      <c r="H7" s="573"/>
      <c r="I7" s="574"/>
    </row>
    <row r="8" spans="1:10" ht="15" customHeight="1">
      <c r="A8" s="261">
        <v>16</v>
      </c>
      <c r="B8" s="247" t="s">
        <v>103</v>
      </c>
      <c r="C8" s="248" t="s">
        <v>136</v>
      </c>
      <c r="D8" s="249" t="s">
        <v>108</v>
      </c>
      <c r="E8" s="257" t="s">
        <v>88</v>
      </c>
      <c r="F8" s="257" t="s">
        <v>108</v>
      </c>
      <c r="G8" s="319" t="s">
        <v>108</v>
      </c>
      <c r="H8" s="262" t="s">
        <v>131</v>
      </c>
      <c r="I8" s="263">
        <f>H14</f>
        <v>8</v>
      </c>
      <c r="J8" s="6" t="s">
        <v>165</v>
      </c>
    </row>
    <row r="9" spans="1:9" ht="19.5" customHeight="1" thickBot="1">
      <c r="A9" s="264">
        <v>23</v>
      </c>
      <c r="B9" s="247" t="s">
        <v>103</v>
      </c>
      <c r="C9" s="248" t="s">
        <v>136</v>
      </c>
      <c r="D9" s="249" t="s">
        <v>148</v>
      </c>
      <c r="E9" s="257" t="s">
        <v>148</v>
      </c>
      <c r="F9" s="257" t="s">
        <v>148</v>
      </c>
      <c r="G9" s="319" t="s">
        <v>148</v>
      </c>
      <c r="H9" s="266"/>
      <c r="I9" s="267"/>
    </row>
    <row r="10" spans="1:14" ht="15" customHeight="1">
      <c r="A10" s="264">
        <v>30</v>
      </c>
      <c r="B10" s="247" t="s">
        <v>103</v>
      </c>
      <c r="C10" s="248" t="s">
        <v>136</v>
      </c>
      <c r="D10" s="249" t="s">
        <v>56</v>
      </c>
      <c r="E10" s="257" t="s">
        <v>56</v>
      </c>
      <c r="F10" s="257" t="s">
        <v>56</v>
      </c>
      <c r="G10" s="319" t="s">
        <v>56</v>
      </c>
      <c r="H10" s="164"/>
      <c r="I10" s="164"/>
      <c r="N10" s="6" t="s">
        <v>46</v>
      </c>
    </row>
    <row r="11" spans="1:15" ht="19.5" customHeight="1">
      <c r="A11" s="268"/>
      <c r="B11" s="160"/>
      <c r="C11" s="269"/>
      <c r="D11" s="249"/>
      <c r="E11" s="249"/>
      <c r="F11" s="160"/>
      <c r="G11" s="160"/>
      <c r="H11" s="270"/>
      <c r="I11" s="164"/>
      <c r="N11" s="52"/>
      <c r="O11" s="54"/>
    </row>
    <row r="12" spans="1:15" ht="15" customHeight="1">
      <c r="A12" s="164"/>
      <c r="B12" s="572" t="s">
        <v>92</v>
      </c>
      <c r="C12" s="572"/>
      <c r="D12" s="271">
        <f>COUNTA(D6:D11)</f>
        <v>5</v>
      </c>
      <c r="E12" s="272">
        <f>COUNTA(E6:E11)</f>
        <v>5</v>
      </c>
      <c r="F12" s="272">
        <f>COUNTA(F6:F11)</f>
        <v>5</v>
      </c>
      <c r="G12" s="272">
        <f>COUNTA(G6:G11)</f>
        <v>5</v>
      </c>
      <c r="H12" s="273">
        <f>SUM(D12:G12)</f>
        <v>20</v>
      </c>
      <c r="I12" s="274"/>
      <c r="N12" s="53"/>
      <c r="O12" s="54"/>
    </row>
    <row r="13" spans="1:9" ht="19.5" customHeight="1">
      <c r="A13" s="164"/>
      <c r="B13" s="164"/>
      <c r="C13" s="272" t="s">
        <v>93</v>
      </c>
      <c r="D13" s="160">
        <f>COUNTIF(D6:D11,"x")</f>
        <v>3</v>
      </c>
      <c r="E13" s="160">
        <f>COUNTIF(E6:E11,"x")</f>
        <v>3</v>
      </c>
      <c r="F13" s="160">
        <f>COUNTIF(F6:F11,"x")</f>
        <v>3</v>
      </c>
      <c r="G13" s="160">
        <f>COUNTIF(G6:G11,"x")</f>
        <v>3</v>
      </c>
      <c r="H13" s="275">
        <f>SUM(D13:G13)</f>
        <v>12</v>
      </c>
      <c r="I13" s="276">
        <f>H13*H3</f>
        <v>192</v>
      </c>
    </row>
    <row r="14" spans="1:9" ht="15" customHeight="1" thickBot="1">
      <c r="A14" s="164"/>
      <c r="B14" s="164"/>
      <c r="C14" s="160" t="s">
        <v>94</v>
      </c>
      <c r="D14" s="160">
        <f>COUNTIF(D6:D11,"N")</f>
        <v>2</v>
      </c>
      <c r="E14" s="160">
        <f>COUNTIF(E6:E11,"N")</f>
        <v>2</v>
      </c>
      <c r="F14" s="160">
        <f>COUNTIF(F6:F11,"N")</f>
        <v>2</v>
      </c>
      <c r="G14" s="160">
        <f>COUNTIF(G6:G11,"N")</f>
        <v>2</v>
      </c>
      <c r="H14" s="277">
        <f>SUM(D14:G14)</f>
        <v>8</v>
      </c>
      <c r="I14" s="278" t="s">
        <v>132</v>
      </c>
    </row>
    <row r="15" ht="19.5" customHeight="1"/>
    <row r="16" spans="1:9" ht="12.75" customHeight="1">
      <c r="A16" s="597" t="s">
        <v>139</v>
      </c>
      <c r="B16" s="597"/>
      <c r="C16" s="597"/>
      <c r="D16" s="597"/>
      <c r="E16" s="597"/>
      <c r="F16" s="597"/>
      <c r="G16" s="278"/>
      <c r="H16" s="396"/>
      <c r="I16" s="278"/>
    </row>
    <row r="17" spans="1:9" ht="15.75" customHeight="1">
      <c r="A17" s="598" t="s">
        <v>156</v>
      </c>
      <c r="B17" s="599"/>
      <c r="C17" s="395" t="s">
        <v>81</v>
      </c>
      <c r="D17" s="395" t="s">
        <v>82</v>
      </c>
      <c r="E17" s="395" t="s">
        <v>83</v>
      </c>
      <c r="F17" s="395" t="s">
        <v>84</v>
      </c>
      <c r="G17" s="395" t="s">
        <v>85</v>
      </c>
      <c r="H17" s="600" t="s">
        <v>129</v>
      </c>
      <c r="I17" s="600"/>
    </row>
    <row r="18" spans="1:9" ht="12" customHeight="1" thickBot="1">
      <c r="A18" s="160"/>
      <c r="B18" s="247" t="s">
        <v>140</v>
      </c>
      <c r="C18" s="248" t="s">
        <v>136</v>
      </c>
      <c r="D18" s="249"/>
      <c r="E18" s="249" t="s">
        <v>88</v>
      </c>
      <c r="F18" s="160" t="s">
        <v>108</v>
      </c>
      <c r="G18" s="160"/>
      <c r="H18" s="571">
        <v>16</v>
      </c>
      <c r="I18" s="571"/>
    </row>
    <row r="19" spans="1:9" ht="12" customHeight="1" thickBot="1">
      <c r="A19" s="250" t="s">
        <v>130</v>
      </c>
      <c r="B19" s="251"/>
      <c r="C19" s="251"/>
      <c r="D19" s="251"/>
      <c r="E19" s="251"/>
      <c r="F19" s="251"/>
      <c r="G19" s="251"/>
      <c r="H19" s="252"/>
      <c r="I19" s="253"/>
    </row>
    <row r="20" spans="1:9" ht="21" customHeight="1" thickBot="1">
      <c r="A20" s="568" t="str">
        <f>A17</f>
        <v>grudzień\2021</v>
      </c>
      <c r="B20" s="569"/>
      <c r="C20" s="160" t="s">
        <v>81</v>
      </c>
      <c r="D20" s="160" t="s">
        <v>82</v>
      </c>
      <c r="E20" s="160" t="s">
        <v>83</v>
      </c>
      <c r="F20" s="160" t="s">
        <v>84</v>
      </c>
      <c r="G20" s="160" t="s">
        <v>85</v>
      </c>
      <c r="H20" s="254"/>
      <c r="I20" s="255"/>
    </row>
    <row r="21" spans="1:9" ht="15" customHeight="1">
      <c r="A21" s="256">
        <v>7</v>
      </c>
      <c r="B21" s="247" t="s">
        <v>140</v>
      </c>
      <c r="C21" s="248" t="s">
        <v>136</v>
      </c>
      <c r="D21" s="249"/>
      <c r="E21" s="257" t="s">
        <v>108</v>
      </c>
      <c r="F21" s="257" t="s">
        <v>148</v>
      </c>
      <c r="G21" s="160"/>
      <c r="H21" s="258" t="s">
        <v>98</v>
      </c>
      <c r="I21" s="259"/>
    </row>
    <row r="22" spans="1:9" ht="19.5" customHeight="1">
      <c r="A22" s="261">
        <v>14</v>
      </c>
      <c r="B22" s="247" t="s">
        <v>140</v>
      </c>
      <c r="C22" s="248" t="s">
        <v>136</v>
      </c>
      <c r="D22" s="249"/>
      <c r="E22" s="257" t="s">
        <v>88</v>
      </c>
      <c r="F22" s="257" t="s">
        <v>108</v>
      </c>
      <c r="G22" s="160"/>
      <c r="H22" s="573"/>
      <c r="I22" s="574"/>
    </row>
    <row r="23" spans="1:9" ht="15" customHeight="1">
      <c r="A23" s="261">
        <v>21</v>
      </c>
      <c r="B23" s="247" t="s">
        <v>140</v>
      </c>
      <c r="C23" s="248" t="s">
        <v>136</v>
      </c>
      <c r="D23" s="249"/>
      <c r="E23" s="257" t="s">
        <v>88</v>
      </c>
      <c r="F23" s="257" t="s">
        <v>108</v>
      </c>
      <c r="G23" s="160"/>
      <c r="H23" s="262" t="s">
        <v>131</v>
      </c>
      <c r="I23" s="263">
        <f>H29</f>
        <v>1</v>
      </c>
    </row>
    <row r="24" spans="1:9" ht="19.5" customHeight="1" thickBot="1">
      <c r="A24" s="264">
        <v>28</v>
      </c>
      <c r="B24" s="247" t="s">
        <v>140</v>
      </c>
      <c r="C24" s="248" t="s">
        <v>136</v>
      </c>
      <c r="D24" s="249"/>
      <c r="E24" s="257" t="s">
        <v>108</v>
      </c>
      <c r="F24" s="257" t="s">
        <v>108</v>
      </c>
      <c r="G24" s="160"/>
      <c r="H24" s="266"/>
      <c r="I24" s="267"/>
    </row>
    <row r="25" spans="1:9" ht="15" customHeight="1">
      <c r="A25" s="264"/>
      <c r="B25" s="247"/>
      <c r="C25" s="248"/>
      <c r="D25" s="249"/>
      <c r="E25" s="257"/>
      <c r="F25" s="257"/>
      <c r="G25" s="160"/>
      <c r="H25" s="164"/>
      <c r="I25" s="164"/>
    </row>
    <row r="26" spans="1:9" ht="19.5" customHeight="1">
      <c r="A26" s="268"/>
      <c r="B26" s="160"/>
      <c r="C26" s="269"/>
      <c r="D26" s="249"/>
      <c r="E26" s="249"/>
      <c r="F26" s="160"/>
      <c r="G26" s="160"/>
      <c r="H26" s="270"/>
      <c r="I26" s="164"/>
    </row>
    <row r="27" spans="1:9" ht="15" customHeight="1">
      <c r="A27" s="164"/>
      <c r="B27" s="572" t="s">
        <v>92</v>
      </c>
      <c r="C27" s="572"/>
      <c r="D27" s="271">
        <f>COUNTA(D21:D26)</f>
        <v>0</v>
      </c>
      <c r="E27" s="272">
        <f>COUNTA(E21:E26)</f>
        <v>4</v>
      </c>
      <c r="F27" s="272">
        <f>COUNTA(F21:F26)</f>
        <v>4</v>
      </c>
      <c r="G27" s="272">
        <f>COUNTA(G21:G26)</f>
        <v>0</v>
      </c>
      <c r="H27" s="273">
        <f>SUM(D27:G27)</f>
        <v>8</v>
      </c>
      <c r="I27" s="274"/>
    </row>
    <row r="28" spans="1:9" ht="19.5" customHeight="1">
      <c r="A28" s="164"/>
      <c r="B28" s="164"/>
      <c r="C28" s="272" t="s">
        <v>93</v>
      </c>
      <c r="D28" s="160">
        <f>COUNTIF(D21:D26,"x")</f>
        <v>0</v>
      </c>
      <c r="E28" s="160">
        <f>COUNTIF(E21:E26,"x")</f>
        <v>4</v>
      </c>
      <c r="F28" s="160">
        <f>COUNTIF(F21:F26,"x")</f>
        <v>3</v>
      </c>
      <c r="G28" s="160">
        <f>COUNTIF(G21:G26,"x")</f>
        <v>0</v>
      </c>
      <c r="H28" s="275">
        <f>SUM(D28:G28)</f>
        <v>7</v>
      </c>
      <c r="I28" s="276">
        <f>H28*H18</f>
        <v>112</v>
      </c>
    </row>
    <row r="29" spans="1:9" ht="15" customHeight="1" thickBot="1">
      <c r="A29" s="164"/>
      <c r="B29" s="164"/>
      <c r="C29" s="160" t="s">
        <v>94</v>
      </c>
      <c r="D29" s="160">
        <f>COUNTIF(D21:D26,"N")</f>
        <v>0</v>
      </c>
      <c r="E29" s="160">
        <f>COUNTIF(E21:E26,"N")</f>
        <v>0</v>
      </c>
      <c r="F29" s="160">
        <f>COUNTIF(F21:F26,"N")</f>
        <v>1</v>
      </c>
      <c r="G29" s="160">
        <f>COUNTIF(G21:G26,"N")</f>
        <v>0</v>
      </c>
      <c r="H29" s="277">
        <f>SUM(D29:G29)</f>
        <v>1</v>
      </c>
      <c r="I29" s="278" t="s">
        <v>132</v>
      </c>
    </row>
    <row r="30" ht="19.5" customHeight="1"/>
    <row r="31" ht="12.75" customHeight="1"/>
    <row r="32" ht="11.25" customHeight="1"/>
    <row r="33" ht="12.75" customHeight="1"/>
    <row r="34" ht="12" customHeight="1"/>
    <row r="35" ht="18.75" customHeight="1"/>
    <row r="36" ht="18.75" customHeight="1"/>
    <row r="37" ht="21" customHeight="1"/>
    <row r="38" ht="21" customHeight="1"/>
    <row r="39" ht="18" customHeight="1"/>
    <row r="40" ht="15" customHeight="1"/>
    <row r="41" ht="19.5" customHeight="1"/>
    <row r="42" ht="15" customHeight="1"/>
    <row r="43" ht="19.5" customHeight="1"/>
    <row r="44" ht="15" customHeight="1"/>
    <row r="45" ht="13.5" customHeight="1"/>
    <row r="46" ht="13.5" customHeight="1"/>
    <row r="47" ht="12.75" customHeight="1"/>
    <row r="48" ht="17.25" customHeight="1">
      <c r="M48" s="6" t="s">
        <v>47</v>
      </c>
    </row>
    <row r="49" ht="12.75" customHeight="1"/>
    <row r="50" ht="18" customHeight="1"/>
    <row r="51" ht="12" customHeight="1"/>
    <row r="52" ht="20.25" customHeight="1"/>
    <row r="55" ht="19.5" customHeight="1"/>
  </sheetData>
  <sheetProtection/>
  <mergeCells count="14">
    <mergeCell ref="H2:I2"/>
    <mergeCell ref="H3:I3"/>
    <mergeCell ref="A5:B5"/>
    <mergeCell ref="H7:I7"/>
    <mergeCell ref="B12:C12"/>
    <mergeCell ref="A1:F1"/>
    <mergeCell ref="A2:B2"/>
    <mergeCell ref="B27:C27"/>
    <mergeCell ref="A16:F16"/>
    <mergeCell ref="A17:B17"/>
    <mergeCell ref="H17:I17"/>
    <mergeCell ref="H18:I18"/>
    <mergeCell ref="A20:B20"/>
    <mergeCell ref="H22:I2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>
    <oddFooter>&amp;L&amp;"Arial Narrow,Kursywa"&amp;6&amp;Z&amp;F&amp;F&amp;A-&amp;D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130" zoomScaleNormal="130" zoomScalePageLayoutView="0" workbookViewId="0" topLeftCell="A34">
      <selection activeCell="N9" sqref="N9"/>
    </sheetView>
  </sheetViews>
  <sheetFormatPr defaultColWidth="2.7109375" defaultRowHeight="15"/>
  <cols>
    <col min="1" max="1" width="2.8515625" style="6" customWidth="1"/>
    <col min="2" max="2" width="4.8515625" style="6" customWidth="1"/>
    <col min="3" max="6" width="10.28125" style="6" customWidth="1"/>
    <col min="7" max="7" width="3.7109375" style="6" customWidth="1"/>
    <col min="8" max="8" width="5.28125" style="6" customWidth="1"/>
    <col min="9" max="86" width="10.28125" style="6" customWidth="1"/>
    <col min="87" max="88" width="3.28125" style="6" customWidth="1"/>
    <col min="89" max="90" width="6.7109375" style="6" customWidth="1"/>
    <col min="91" max="91" width="5.7109375" style="6" customWidth="1"/>
    <col min="92" max="92" width="4.7109375" style="6" customWidth="1"/>
    <col min="93" max="93" width="6.7109375" style="6" customWidth="1"/>
    <col min="94" max="94" width="5.7109375" style="6" customWidth="1"/>
    <col min="95" max="95" width="6.7109375" style="6" customWidth="1"/>
    <col min="96" max="96" width="2.7109375" style="6" customWidth="1"/>
    <col min="97" max="97" width="5.7109375" style="6" customWidth="1"/>
    <col min="98" max="98" width="4.7109375" style="6" customWidth="1"/>
    <col min="99" max="101" width="6.7109375" style="6" customWidth="1"/>
    <col min="102" max="105" width="2.7109375" style="6" customWidth="1"/>
    <col min="106" max="111" width="6.7109375" style="6" customWidth="1"/>
    <col min="112" max="112" width="4.7109375" style="6" customWidth="1"/>
    <col min="113" max="114" width="5.7109375" style="6" customWidth="1"/>
    <col min="115" max="115" width="4.7109375" style="6" customWidth="1"/>
    <col min="116" max="117" width="5.7109375" style="6" customWidth="1"/>
    <col min="118" max="118" width="4.7109375" style="6" customWidth="1"/>
    <col min="119" max="16384" width="2.7109375" style="6" customWidth="1"/>
  </cols>
  <sheetData>
    <row r="1" spans="1:12" ht="14.25" customHeight="1" thickBot="1">
      <c r="A1" s="715" t="s">
        <v>3</v>
      </c>
      <c r="B1" s="1"/>
      <c r="C1" s="2" t="s">
        <v>4</v>
      </c>
      <c r="D1" s="2"/>
      <c r="E1" s="2"/>
      <c r="F1" s="2"/>
      <c r="G1" s="3"/>
      <c r="H1" s="1"/>
      <c r="I1" s="4" t="s">
        <v>38</v>
      </c>
      <c r="J1" s="5"/>
      <c r="K1" s="5"/>
      <c r="L1" s="57" t="s">
        <v>52</v>
      </c>
    </row>
    <row r="2" spans="1:12" ht="16.5" customHeight="1" thickBot="1">
      <c r="A2" s="716"/>
      <c r="B2" s="717" t="s">
        <v>5</v>
      </c>
      <c r="C2" s="46" t="s">
        <v>6</v>
      </c>
      <c r="D2" s="47"/>
      <c r="E2" s="7"/>
      <c r="F2" s="8"/>
      <c r="G2" s="9"/>
      <c r="H2" s="717" t="s">
        <v>5</v>
      </c>
      <c r="I2" s="46" t="s">
        <v>7</v>
      </c>
      <c r="J2" s="47"/>
      <c r="K2" s="7"/>
      <c r="L2" s="8"/>
    </row>
    <row r="3" spans="1:12" ht="11.25" customHeight="1" thickBot="1">
      <c r="A3" s="716"/>
      <c r="B3" s="717"/>
      <c r="C3" s="26">
        <v>1</v>
      </c>
      <c r="D3" s="27">
        <v>2</v>
      </c>
      <c r="E3" s="27">
        <v>3</v>
      </c>
      <c r="F3" s="28">
        <v>4</v>
      </c>
      <c r="G3" s="9"/>
      <c r="H3" s="717"/>
      <c r="I3" s="29">
        <v>1</v>
      </c>
      <c r="J3" s="27">
        <v>2</v>
      </c>
      <c r="K3" s="27">
        <v>3</v>
      </c>
      <c r="L3" s="30">
        <v>4</v>
      </c>
    </row>
    <row r="4" spans="1:12" ht="11.25" customHeight="1">
      <c r="A4" s="645">
        <v>0</v>
      </c>
      <c r="B4" s="694" t="s">
        <v>37</v>
      </c>
      <c r="C4" s="50" t="s">
        <v>9</v>
      </c>
      <c r="D4" s="50" t="s">
        <v>9</v>
      </c>
      <c r="E4" s="50" t="s">
        <v>9</v>
      </c>
      <c r="F4" s="50" t="s">
        <v>9</v>
      </c>
      <c r="G4" s="645">
        <v>0</v>
      </c>
      <c r="H4" s="694" t="s">
        <v>37</v>
      </c>
      <c r="I4" s="43"/>
      <c r="J4" s="43"/>
      <c r="K4" s="43"/>
      <c r="L4" s="43"/>
    </row>
    <row r="5" spans="1:12" ht="7.5" customHeight="1" thickBot="1">
      <c r="A5" s="653"/>
      <c r="B5" s="654"/>
      <c r="C5" s="718"/>
      <c r="D5" s="719"/>
      <c r="E5" s="719"/>
      <c r="F5" s="720"/>
      <c r="G5" s="653"/>
      <c r="H5" s="654"/>
      <c r="I5" s="712"/>
      <c r="J5" s="713"/>
      <c r="K5" s="713"/>
      <c r="L5" s="714"/>
    </row>
    <row r="6" spans="1:12" ht="15" customHeight="1">
      <c r="A6" s="645">
        <v>1</v>
      </c>
      <c r="B6" s="694" t="s">
        <v>1</v>
      </c>
      <c r="C6" s="601" t="s">
        <v>8</v>
      </c>
      <c r="D6" s="641" t="s">
        <v>41</v>
      </c>
      <c r="E6" s="642"/>
      <c r="F6" s="601" t="s">
        <v>8</v>
      </c>
      <c r="G6" s="611">
        <v>1</v>
      </c>
      <c r="H6" s="694" t="s">
        <v>1</v>
      </c>
      <c r="I6" s="601" t="s">
        <v>8</v>
      </c>
      <c r="J6" s="18"/>
      <c r="K6" s="18"/>
      <c r="L6" s="601" t="s">
        <v>8</v>
      </c>
    </row>
    <row r="7" spans="1:12" ht="16.5" customHeight="1" thickBot="1">
      <c r="A7" s="653"/>
      <c r="B7" s="654"/>
      <c r="C7" s="602"/>
      <c r="D7" s="643"/>
      <c r="E7" s="644"/>
      <c r="F7" s="602"/>
      <c r="G7" s="710"/>
      <c r="H7" s="654"/>
      <c r="I7" s="602"/>
      <c r="J7" s="14"/>
      <c r="K7" s="14"/>
      <c r="L7" s="602"/>
    </row>
    <row r="8" spans="1:12" ht="15" customHeight="1">
      <c r="A8" s="645">
        <v>2</v>
      </c>
      <c r="B8" s="647" t="s">
        <v>2</v>
      </c>
      <c r="C8" s="601" t="s">
        <v>8</v>
      </c>
      <c r="D8" s="18"/>
      <c r="E8" s="18"/>
      <c r="F8" s="601" t="s">
        <v>8</v>
      </c>
      <c r="G8" s="611">
        <v>2</v>
      </c>
      <c r="H8" s="647" t="s">
        <v>2</v>
      </c>
      <c r="I8" s="601" t="s">
        <v>8</v>
      </c>
      <c r="J8" s="18"/>
      <c r="K8" s="18"/>
      <c r="L8" s="601" t="s">
        <v>8</v>
      </c>
    </row>
    <row r="9" spans="1:12" ht="19.5" customHeight="1" thickBot="1">
      <c r="A9" s="653"/>
      <c r="B9" s="654"/>
      <c r="C9" s="602"/>
      <c r="D9" s="14"/>
      <c r="E9" s="14"/>
      <c r="F9" s="602"/>
      <c r="G9" s="710"/>
      <c r="H9" s="654"/>
      <c r="I9" s="602"/>
      <c r="J9" s="14"/>
      <c r="K9" s="14"/>
      <c r="L9" s="602"/>
    </row>
    <row r="10" spans="1:14" ht="15" customHeight="1">
      <c r="A10" s="645">
        <v>3</v>
      </c>
      <c r="B10" s="647" t="s">
        <v>0</v>
      </c>
      <c r="C10" s="12"/>
      <c r="D10" s="18"/>
      <c r="E10" s="18"/>
      <c r="F10" s="601" t="s">
        <v>8</v>
      </c>
      <c r="G10" s="611">
        <v>3</v>
      </c>
      <c r="H10" s="647" t="s">
        <v>0</v>
      </c>
      <c r="I10" s="601" t="s">
        <v>8</v>
      </c>
      <c r="J10" s="615"/>
      <c r="K10" s="615"/>
      <c r="L10" s="37"/>
      <c r="N10" s="6" t="s">
        <v>46</v>
      </c>
    </row>
    <row r="11" spans="1:15" ht="19.5" customHeight="1" thickBot="1">
      <c r="A11" s="653"/>
      <c r="B11" s="654"/>
      <c r="C11" s="13"/>
      <c r="D11" s="14"/>
      <c r="E11" s="14"/>
      <c r="F11" s="602"/>
      <c r="G11" s="710"/>
      <c r="H11" s="654"/>
      <c r="I11" s="602"/>
      <c r="J11" s="616"/>
      <c r="K11" s="616"/>
      <c r="L11" s="13"/>
      <c r="N11" s="52"/>
      <c r="O11" s="54"/>
    </row>
    <row r="12" spans="1:15" ht="15" customHeight="1">
      <c r="A12" s="645">
        <v>4</v>
      </c>
      <c r="B12" s="647" t="s">
        <v>10</v>
      </c>
      <c r="C12" s="650" t="s">
        <v>11</v>
      </c>
      <c r="D12" s="651"/>
      <c r="E12" s="651"/>
      <c r="F12" s="652"/>
      <c r="G12" s="611">
        <v>4</v>
      </c>
      <c r="H12" s="647" t="s">
        <v>10</v>
      </c>
      <c r="I12" s="613" t="s">
        <v>12</v>
      </c>
      <c r="J12" s="607" t="s">
        <v>12</v>
      </c>
      <c r="K12" s="617"/>
      <c r="L12" s="618"/>
      <c r="N12" s="53"/>
      <c r="O12" s="54"/>
    </row>
    <row r="13" spans="1:12" ht="19.5" customHeight="1" thickBot="1">
      <c r="A13" s="653"/>
      <c r="B13" s="654"/>
      <c r="C13" s="711"/>
      <c r="D13" s="711"/>
      <c r="E13" s="711"/>
      <c r="F13" s="711"/>
      <c r="G13" s="710"/>
      <c r="H13" s="654"/>
      <c r="I13" s="614"/>
      <c r="J13" s="608"/>
      <c r="K13" s="706"/>
      <c r="L13" s="707"/>
    </row>
    <row r="14" spans="1:12" ht="15" customHeight="1">
      <c r="A14" s="645">
        <v>5</v>
      </c>
      <c r="B14" s="647" t="s">
        <v>13</v>
      </c>
      <c r="C14" s="613" t="s">
        <v>12</v>
      </c>
      <c r="D14" s="607" t="s">
        <v>12</v>
      </c>
      <c r="E14" s="615"/>
      <c r="F14" s="615"/>
      <c r="G14" s="611">
        <v>5</v>
      </c>
      <c r="H14" s="647" t="s">
        <v>13</v>
      </c>
      <c r="I14" s="696" t="s">
        <v>48</v>
      </c>
      <c r="J14" s="697"/>
      <c r="K14" s="697"/>
      <c r="L14" s="698"/>
    </row>
    <row r="15" spans="1:12" ht="19.5" customHeight="1" thickBot="1">
      <c r="A15" s="653"/>
      <c r="B15" s="654"/>
      <c r="C15" s="614"/>
      <c r="D15" s="608"/>
      <c r="E15" s="616"/>
      <c r="F15" s="616"/>
      <c r="G15" s="710"/>
      <c r="H15" s="654"/>
      <c r="I15" s="655"/>
      <c r="J15" s="708"/>
      <c r="K15" s="708"/>
      <c r="L15" s="709"/>
    </row>
    <row r="16" spans="1:12" ht="12.75" customHeight="1">
      <c r="A16" s="645">
        <v>6</v>
      </c>
      <c r="B16" s="647" t="s">
        <v>14</v>
      </c>
      <c r="C16" s="615"/>
      <c r="D16" s="615"/>
      <c r="E16" s="615"/>
      <c r="F16" s="615"/>
      <c r="G16" s="611">
        <v>6</v>
      </c>
      <c r="H16" s="647" t="s">
        <v>14</v>
      </c>
      <c r="I16" s="696" t="s">
        <v>48</v>
      </c>
      <c r="J16" s="697"/>
      <c r="K16" s="697"/>
      <c r="L16" s="698"/>
    </row>
    <row r="17" spans="1:12" ht="8.25" customHeight="1" thickBot="1">
      <c r="A17" s="646"/>
      <c r="B17" s="648"/>
      <c r="C17" s="649"/>
      <c r="D17" s="649"/>
      <c r="E17" s="649"/>
      <c r="F17" s="649"/>
      <c r="G17" s="695"/>
      <c r="H17" s="648"/>
      <c r="I17" s="699"/>
      <c r="J17" s="700"/>
      <c r="K17" s="700"/>
      <c r="L17" s="701"/>
    </row>
    <row r="18" spans="1:12" ht="12" customHeight="1" thickBot="1">
      <c r="A18" s="670"/>
      <c r="B18" s="671"/>
      <c r="C18" s="46" t="s">
        <v>15</v>
      </c>
      <c r="D18" s="47"/>
      <c r="E18" s="7"/>
      <c r="F18" s="8"/>
      <c r="G18" s="670"/>
      <c r="H18" s="671"/>
      <c r="I18" s="46" t="s">
        <v>16</v>
      </c>
      <c r="J18" s="47"/>
      <c r="K18" s="7"/>
      <c r="L18" s="8"/>
    </row>
    <row r="19" spans="1:12" ht="12" customHeight="1" thickBot="1">
      <c r="A19" s="672"/>
      <c r="B19" s="673"/>
      <c r="C19" s="31">
        <v>1</v>
      </c>
      <c r="D19" s="32">
        <v>2</v>
      </c>
      <c r="E19" s="32">
        <v>3</v>
      </c>
      <c r="F19" s="33">
        <v>4</v>
      </c>
      <c r="G19" s="672"/>
      <c r="H19" s="673"/>
      <c r="I19" s="34">
        <v>1</v>
      </c>
      <c r="J19" s="32">
        <v>2</v>
      </c>
      <c r="K19" s="32">
        <v>3</v>
      </c>
      <c r="L19" s="35">
        <v>4</v>
      </c>
    </row>
    <row r="20" spans="1:12" ht="21" customHeight="1" thickBot="1">
      <c r="A20" s="36">
        <v>1</v>
      </c>
      <c r="B20" s="25" t="s">
        <v>17</v>
      </c>
      <c r="C20" s="702"/>
      <c r="D20" s="703"/>
      <c r="E20" s="74" t="s">
        <v>50</v>
      </c>
      <c r="F20" s="65"/>
      <c r="G20" s="24">
        <v>0</v>
      </c>
      <c r="H20" s="16" t="s">
        <v>25</v>
      </c>
      <c r="I20" s="65"/>
      <c r="J20" s="704"/>
      <c r="K20" s="705"/>
      <c r="L20" s="65"/>
    </row>
    <row r="21" spans="1:12" ht="15" customHeight="1">
      <c r="A21" s="645">
        <v>2</v>
      </c>
      <c r="B21" s="694" t="s">
        <v>1</v>
      </c>
      <c r="C21" s="601" t="s">
        <v>8</v>
      </c>
      <c r="D21" s="73"/>
      <c r="E21" s="609" t="s">
        <v>50</v>
      </c>
      <c r="F21" s="601" t="s">
        <v>8</v>
      </c>
      <c r="G21" s="695">
        <v>1</v>
      </c>
      <c r="H21" s="694" t="s">
        <v>17</v>
      </c>
      <c r="I21" s="43"/>
      <c r="J21" s="43"/>
      <c r="K21" s="43"/>
      <c r="L21" s="12"/>
    </row>
    <row r="22" spans="1:12" ht="19.5" customHeight="1" thickBot="1">
      <c r="A22" s="653"/>
      <c r="B22" s="654"/>
      <c r="C22" s="602"/>
      <c r="D22" s="78"/>
      <c r="E22" s="610"/>
      <c r="F22" s="602"/>
      <c r="G22" s="612"/>
      <c r="H22" s="654"/>
      <c r="I22" s="658"/>
      <c r="J22" s="659"/>
      <c r="K22" s="658"/>
      <c r="L22" s="659"/>
    </row>
    <row r="23" spans="1:12" ht="15" customHeight="1">
      <c r="A23" s="645">
        <v>3</v>
      </c>
      <c r="B23" s="647" t="s">
        <v>2</v>
      </c>
      <c r="C23" s="601" t="s">
        <v>8</v>
      </c>
      <c r="D23" s="12"/>
      <c r="E23" s="601" t="s">
        <v>8</v>
      </c>
      <c r="F23" s="601" t="s">
        <v>8</v>
      </c>
      <c r="G23" s="611">
        <v>1</v>
      </c>
      <c r="H23" s="694" t="s">
        <v>1</v>
      </c>
      <c r="I23" s="44" t="s">
        <v>8</v>
      </c>
      <c r="J23" s="686"/>
      <c r="K23" s="687"/>
      <c r="L23" s="44" t="s">
        <v>8</v>
      </c>
    </row>
    <row r="24" spans="1:12" ht="19.5" customHeight="1" thickBot="1">
      <c r="A24" s="653"/>
      <c r="B24" s="654"/>
      <c r="C24" s="602"/>
      <c r="D24" s="13"/>
      <c r="E24" s="602"/>
      <c r="F24" s="602"/>
      <c r="G24" s="612"/>
      <c r="H24" s="654"/>
      <c r="I24" s="11"/>
      <c r="J24" s="688"/>
      <c r="K24" s="689"/>
      <c r="L24" s="11"/>
    </row>
    <row r="25" spans="1:12" ht="15" customHeight="1">
      <c r="A25" s="645">
        <v>4</v>
      </c>
      <c r="B25" s="647" t="s">
        <v>0</v>
      </c>
      <c r="C25" s="603" t="s">
        <v>12</v>
      </c>
      <c r="D25" s="12" t="s">
        <v>28</v>
      </c>
      <c r="E25" s="686"/>
      <c r="F25" s="687"/>
      <c r="G25" s="690">
        <v>2</v>
      </c>
      <c r="H25" s="647" t="s">
        <v>2</v>
      </c>
      <c r="I25" s="692"/>
      <c r="J25" s="692"/>
      <c r="K25" s="692"/>
      <c r="L25" s="692"/>
    </row>
    <row r="26" spans="1:12" ht="19.5" customHeight="1" thickBot="1">
      <c r="A26" s="653"/>
      <c r="B26" s="654"/>
      <c r="C26" s="604"/>
      <c r="D26" s="13" t="s">
        <v>34</v>
      </c>
      <c r="E26" s="688"/>
      <c r="F26" s="689"/>
      <c r="G26" s="691"/>
      <c r="H26" s="654"/>
      <c r="I26" s="693"/>
      <c r="J26" s="693"/>
      <c r="K26" s="693"/>
      <c r="L26" s="693"/>
    </row>
    <row r="27" spans="1:12" ht="15" customHeight="1">
      <c r="A27" s="645">
        <v>5</v>
      </c>
      <c r="B27" s="647" t="s">
        <v>10</v>
      </c>
      <c r="C27" s="603" t="s">
        <v>12</v>
      </c>
      <c r="D27" s="686"/>
      <c r="E27" s="687"/>
      <c r="F27" s="37"/>
      <c r="G27" s="611">
        <v>3</v>
      </c>
      <c r="H27" s="647" t="s">
        <v>0</v>
      </c>
      <c r="I27" s="65"/>
      <c r="J27" s="65"/>
      <c r="K27" s="65"/>
      <c r="L27" s="65"/>
    </row>
    <row r="28" spans="1:12" ht="19.5" customHeight="1" thickBot="1">
      <c r="A28" s="653"/>
      <c r="B28" s="654"/>
      <c r="C28" s="604"/>
      <c r="D28" s="688"/>
      <c r="E28" s="689"/>
      <c r="F28" s="13"/>
      <c r="G28" s="612"/>
      <c r="H28" s="654"/>
      <c r="I28" s="66"/>
      <c r="J28" s="66"/>
      <c r="K28" s="66"/>
      <c r="L28" s="66"/>
    </row>
    <row r="29" spans="1:12" ht="15" customHeight="1">
      <c r="A29" s="645">
        <v>6</v>
      </c>
      <c r="B29" s="647" t="s">
        <v>13</v>
      </c>
      <c r="C29" s="674" t="s">
        <v>18</v>
      </c>
      <c r="D29" s="675"/>
      <c r="E29" s="675"/>
      <c r="F29" s="676"/>
      <c r="G29" s="611">
        <v>4</v>
      </c>
      <c r="H29" s="647" t="s">
        <v>10</v>
      </c>
      <c r="I29" s="680" t="s">
        <v>19</v>
      </c>
      <c r="J29" s="681"/>
      <c r="K29" s="681"/>
      <c r="L29" s="682"/>
    </row>
    <row r="30" spans="1:12" ht="19.5" customHeight="1" thickBot="1">
      <c r="A30" s="653"/>
      <c r="B30" s="654"/>
      <c r="C30" s="677"/>
      <c r="D30" s="678"/>
      <c r="E30" s="678"/>
      <c r="F30" s="679"/>
      <c r="G30" s="612"/>
      <c r="H30" s="654"/>
      <c r="I30" s="683"/>
      <c r="J30" s="684"/>
      <c r="K30" s="684"/>
      <c r="L30" s="685"/>
    </row>
    <row r="31" spans="1:12" ht="12.75" customHeight="1">
      <c r="A31" s="645">
        <v>7</v>
      </c>
      <c r="B31" s="647" t="s">
        <v>14</v>
      </c>
      <c r="C31" s="615" t="s">
        <v>9</v>
      </c>
      <c r="D31" s="615" t="s">
        <v>9</v>
      </c>
      <c r="E31" s="615" t="s">
        <v>9</v>
      </c>
      <c r="F31" s="615" t="s">
        <v>9</v>
      </c>
      <c r="G31" s="611">
        <v>5</v>
      </c>
      <c r="H31" s="647" t="s">
        <v>13</v>
      </c>
      <c r="I31" s="603" t="s">
        <v>12</v>
      </c>
      <c r="J31" s="12" t="s">
        <v>28</v>
      </c>
      <c r="K31" s="615" t="s">
        <v>9</v>
      </c>
      <c r="L31" s="12"/>
    </row>
    <row r="32" spans="1:12" ht="11.25" customHeight="1" thickBot="1">
      <c r="A32" s="646"/>
      <c r="B32" s="648"/>
      <c r="C32" s="649"/>
      <c r="D32" s="649"/>
      <c r="E32" s="649"/>
      <c r="F32" s="649"/>
      <c r="G32" s="612"/>
      <c r="H32" s="654"/>
      <c r="I32" s="604"/>
      <c r="J32" s="12"/>
      <c r="K32" s="616"/>
      <c r="L32" s="13"/>
    </row>
    <row r="33" spans="1:12" ht="12.75" customHeight="1" thickBot="1">
      <c r="A33" s="670"/>
      <c r="B33" s="671"/>
      <c r="C33" s="46" t="s">
        <v>20</v>
      </c>
      <c r="D33" s="47"/>
      <c r="E33" s="7"/>
      <c r="F33" s="8"/>
      <c r="G33" s="645">
        <v>6</v>
      </c>
      <c r="H33" s="647" t="s">
        <v>14</v>
      </c>
      <c r="I33" s="615" t="s">
        <v>9</v>
      </c>
      <c r="J33" s="615" t="s">
        <v>9</v>
      </c>
      <c r="K33" s="615" t="s">
        <v>9</v>
      </c>
      <c r="L33" s="615" t="s">
        <v>9</v>
      </c>
    </row>
    <row r="34" spans="1:12" ht="12" customHeight="1" thickBot="1">
      <c r="A34" s="672"/>
      <c r="B34" s="673"/>
      <c r="C34" s="31">
        <v>1</v>
      </c>
      <c r="D34" s="32">
        <v>2</v>
      </c>
      <c r="E34" s="32">
        <v>3</v>
      </c>
      <c r="F34" s="33">
        <v>4</v>
      </c>
      <c r="G34" s="646"/>
      <c r="H34" s="648"/>
      <c r="I34" s="649"/>
      <c r="J34" s="649"/>
      <c r="K34" s="649"/>
      <c r="L34" s="649"/>
    </row>
    <row r="35" spans="1:12" ht="18.75" customHeight="1" thickBot="1">
      <c r="A35" s="24">
        <v>1</v>
      </c>
      <c r="B35" s="25" t="s">
        <v>26</v>
      </c>
      <c r="C35" s="658" t="s">
        <v>42</v>
      </c>
      <c r="D35" s="659"/>
      <c r="E35" s="658" t="s">
        <v>43</v>
      </c>
      <c r="F35" s="659"/>
      <c r="G35" s="68"/>
      <c r="H35" s="69"/>
      <c r="I35" s="46" t="s">
        <v>21</v>
      </c>
      <c r="J35" s="47"/>
      <c r="K35" s="7"/>
      <c r="L35" s="8"/>
    </row>
    <row r="36" spans="1:12" ht="18.75" customHeight="1" thickBot="1">
      <c r="A36" s="17"/>
      <c r="B36" s="21" t="s">
        <v>25</v>
      </c>
      <c r="C36" s="615"/>
      <c r="D36" s="660"/>
      <c r="E36" s="661"/>
      <c r="F36" s="615"/>
      <c r="G36" s="70"/>
      <c r="H36" s="71"/>
      <c r="I36" s="34">
        <v>1</v>
      </c>
      <c r="J36" s="32">
        <v>2</v>
      </c>
      <c r="K36" s="32">
        <v>3</v>
      </c>
      <c r="L36" s="35">
        <v>4</v>
      </c>
    </row>
    <row r="37" spans="1:12" ht="21" customHeight="1">
      <c r="A37" s="17">
        <v>2</v>
      </c>
      <c r="B37" s="21" t="s">
        <v>35</v>
      </c>
      <c r="C37" s="649"/>
      <c r="D37" s="660"/>
      <c r="E37" s="661"/>
      <c r="F37" s="649"/>
      <c r="G37" s="61">
        <v>1</v>
      </c>
      <c r="H37" s="662" t="s">
        <v>22</v>
      </c>
      <c r="I37" s="664" t="s">
        <v>49</v>
      </c>
      <c r="J37" s="665"/>
      <c r="K37" s="665"/>
      <c r="L37" s="666"/>
    </row>
    <row r="38" spans="1:12" ht="21" customHeight="1" thickBot="1">
      <c r="A38" s="646">
        <v>3</v>
      </c>
      <c r="B38" s="648" t="s">
        <v>1</v>
      </c>
      <c r="C38" s="601" t="s">
        <v>8</v>
      </c>
      <c r="D38" s="615"/>
      <c r="E38" s="601" t="s">
        <v>8</v>
      </c>
      <c r="F38" s="601" t="s">
        <v>8</v>
      </c>
      <c r="G38" s="64"/>
      <c r="H38" s="663"/>
      <c r="I38" s="667"/>
      <c r="J38" s="668"/>
      <c r="K38" s="668"/>
      <c r="L38" s="669"/>
    </row>
    <row r="39" spans="1:12" ht="18" customHeight="1" thickBot="1">
      <c r="A39" s="653"/>
      <c r="B39" s="654"/>
      <c r="C39" s="602"/>
      <c r="D39" s="616"/>
      <c r="E39" s="602"/>
      <c r="F39" s="602"/>
      <c r="G39" s="60">
        <v>2</v>
      </c>
      <c r="H39" s="62" t="s">
        <v>23</v>
      </c>
      <c r="I39" s="601" t="s">
        <v>8</v>
      </c>
      <c r="J39" s="601" t="s">
        <v>8</v>
      </c>
      <c r="K39" s="77"/>
      <c r="L39" s="601" t="s">
        <v>8</v>
      </c>
    </row>
    <row r="40" spans="1:12" ht="15" customHeight="1" thickBot="1">
      <c r="A40" s="645">
        <v>4</v>
      </c>
      <c r="B40" s="647" t="s">
        <v>2</v>
      </c>
      <c r="C40" s="601" t="s">
        <v>8</v>
      </c>
      <c r="D40" s="615"/>
      <c r="E40" s="601" t="s">
        <v>8</v>
      </c>
      <c r="F40" s="601" t="s">
        <v>8</v>
      </c>
      <c r="G40" s="64"/>
      <c r="H40" s="63"/>
      <c r="I40" s="602"/>
      <c r="J40" s="602"/>
      <c r="K40" s="13"/>
      <c r="L40" s="602"/>
    </row>
    <row r="41" spans="1:12" ht="19.5" customHeight="1" thickBot="1">
      <c r="A41" s="653"/>
      <c r="B41" s="654"/>
      <c r="C41" s="602"/>
      <c r="D41" s="616"/>
      <c r="E41" s="602"/>
      <c r="F41" s="602"/>
      <c r="G41" s="60">
        <v>3</v>
      </c>
      <c r="H41" s="58" t="s">
        <v>24</v>
      </c>
      <c r="I41" s="601" t="s">
        <v>8</v>
      </c>
      <c r="J41" s="65"/>
      <c r="K41" s="72"/>
      <c r="L41" s="601" t="s">
        <v>8</v>
      </c>
    </row>
    <row r="42" spans="1:12" ht="15" customHeight="1" thickBot="1">
      <c r="A42" s="645">
        <v>5</v>
      </c>
      <c r="B42" s="647" t="s">
        <v>0</v>
      </c>
      <c r="C42" s="13"/>
      <c r="D42" s="615"/>
      <c r="E42" s="48"/>
      <c r="F42" s="615"/>
      <c r="G42" s="64"/>
      <c r="H42" s="59"/>
      <c r="I42" s="602"/>
      <c r="J42" s="66"/>
      <c r="K42" s="76"/>
      <c r="L42" s="602"/>
    </row>
    <row r="43" spans="1:12" ht="19.5" customHeight="1" thickBot="1">
      <c r="A43" s="653"/>
      <c r="B43" s="654"/>
      <c r="C43" s="13"/>
      <c r="D43" s="616"/>
      <c r="E43" s="13"/>
      <c r="F43" s="616"/>
      <c r="G43" s="60">
        <v>4</v>
      </c>
      <c r="H43" s="22" t="s">
        <v>30</v>
      </c>
      <c r="I43" s="603" t="s">
        <v>12</v>
      </c>
      <c r="J43" s="12" t="s">
        <v>28</v>
      </c>
      <c r="K43" s="72"/>
      <c r="L43" s="65"/>
    </row>
    <row r="44" spans="1:12" ht="15" customHeight="1" thickBot="1">
      <c r="A44" s="645">
        <v>6</v>
      </c>
      <c r="B44" s="647" t="s">
        <v>10</v>
      </c>
      <c r="C44" s="37"/>
      <c r="D44" s="603" t="s">
        <v>12</v>
      </c>
      <c r="E44" s="603" t="s">
        <v>12</v>
      </c>
      <c r="F44" s="19"/>
      <c r="G44" s="61"/>
      <c r="H44" s="67"/>
      <c r="I44" s="604"/>
      <c r="J44" s="13" t="s">
        <v>34</v>
      </c>
      <c r="K44" s="75"/>
      <c r="L44" s="66"/>
    </row>
    <row r="45" spans="1:12" ht="13.5" customHeight="1" thickBot="1">
      <c r="A45" s="653"/>
      <c r="B45" s="654"/>
      <c r="C45" s="13"/>
      <c r="D45" s="604"/>
      <c r="E45" s="604"/>
      <c r="F45" s="13"/>
      <c r="G45" s="60">
        <v>5</v>
      </c>
      <c r="H45" s="605" t="s">
        <v>29</v>
      </c>
      <c r="I45" s="49"/>
      <c r="J45" s="650"/>
      <c r="K45" s="651"/>
      <c r="L45" s="652"/>
    </row>
    <row r="46" spans="1:12" ht="13.5" customHeight="1" thickBot="1">
      <c r="A46" s="645">
        <v>7</v>
      </c>
      <c r="B46" s="647" t="s">
        <v>13</v>
      </c>
      <c r="C46" s="603" t="s">
        <v>12</v>
      </c>
      <c r="D46" s="12" t="s">
        <v>28</v>
      </c>
      <c r="E46" s="615"/>
      <c r="F46" s="615"/>
      <c r="G46" s="61"/>
      <c r="H46" s="606"/>
      <c r="I46" s="65"/>
      <c r="J46" s="65"/>
      <c r="K46" s="65"/>
      <c r="L46" s="65"/>
    </row>
    <row r="47" spans="1:12" ht="12.75" customHeight="1" thickBot="1">
      <c r="A47" s="653"/>
      <c r="B47" s="654"/>
      <c r="C47" s="604"/>
      <c r="D47" s="13"/>
      <c r="E47" s="616"/>
      <c r="F47" s="655"/>
      <c r="G47" s="38"/>
      <c r="H47" s="39"/>
      <c r="I47" s="46" t="s">
        <v>31</v>
      </c>
      <c r="J47" s="45"/>
      <c r="K47" s="656" t="s">
        <v>33</v>
      </c>
      <c r="L47" s="657"/>
    </row>
    <row r="48" spans="1:13" ht="17.25" customHeight="1">
      <c r="A48" s="645">
        <v>8</v>
      </c>
      <c r="B48" s="647" t="s">
        <v>14</v>
      </c>
      <c r="C48" s="615"/>
      <c r="D48" s="615"/>
      <c r="E48" s="615"/>
      <c r="F48" s="615"/>
      <c r="G48" s="40">
        <v>1</v>
      </c>
      <c r="H48" s="23" t="s">
        <v>23</v>
      </c>
      <c r="I48" s="26">
        <v>1</v>
      </c>
      <c r="J48" s="27">
        <v>2</v>
      </c>
      <c r="K48" s="27">
        <v>3</v>
      </c>
      <c r="L48" s="28">
        <v>4</v>
      </c>
      <c r="M48" s="6" t="s">
        <v>47</v>
      </c>
    </row>
    <row r="49" spans="1:12" ht="12.75" customHeight="1" thickBot="1">
      <c r="A49" s="646"/>
      <c r="B49" s="648"/>
      <c r="C49" s="649"/>
      <c r="D49" s="649"/>
      <c r="E49" s="649"/>
      <c r="F49" s="649"/>
      <c r="G49" s="41"/>
      <c r="H49" s="20"/>
      <c r="I49" s="50"/>
      <c r="J49" s="74" t="s">
        <v>50</v>
      </c>
      <c r="K49" s="15" t="s">
        <v>27</v>
      </c>
      <c r="L49" s="51"/>
    </row>
    <row r="50" spans="1:12" ht="18" customHeight="1" thickBot="1">
      <c r="A50" s="619" t="s">
        <v>32</v>
      </c>
      <c r="B50" s="620"/>
      <c r="C50" s="620"/>
      <c r="D50" s="620"/>
      <c r="E50" s="620"/>
      <c r="F50" s="621"/>
      <c r="G50" s="42">
        <v>2</v>
      </c>
      <c r="H50" s="628" t="s">
        <v>36</v>
      </c>
      <c r="I50" s="629"/>
      <c r="J50" s="75" t="s">
        <v>51</v>
      </c>
      <c r="K50" s="55"/>
      <c r="L50" s="56"/>
    </row>
    <row r="51" spans="1:12" ht="12" customHeight="1">
      <c r="A51" s="622"/>
      <c r="B51" s="623"/>
      <c r="C51" s="623"/>
      <c r="D51" s="623"/>
      <c r="E51" s="623"/>
      <c r="F51" s="624"/>
      <c r="G51" s="630" t="s">
        <v>45</v>
      </c>
      <c r="H51" s="631"/>
      <c r="I51" s="634" t="s">
        <v>44</v>
      </c>
      <c r="J51" s="635"/>
      <c r="K51" s="635"/>
      <c r="L51" s="636"/>
    </row>
    <row r="52" spans="1:12" ht="20.25" customHeight="1" thickBot="1">
      <c r="A52" s="625"/>
      <c r="B52" s="626"/>
      <c r="C52" s="626"/>
      <c r="D52" s="626"/>
      <c r="E52" s="626"/>
      <c r="F52" s="627"/>
      <c r="G52" s="632"/>
      <c r="H52" s="633"/>
      <c r="I52" s="637"/>
      <c r="J52" s="638"/>
      <c r="K52" s="638"/>
      <c r="L52" s="639"/>
    </row>
    <row r="53" spans="1:12" ht="12.75">
      <c r="A53" s="640"/>
      <c r="B53" s="640"/>
      <c r="C53" s="640"/>
      <c r="D53" s="640"/>
      <c r="E53" s="640"/>
      <c r="F53" s="640"/>
      <c r="G53" s="640"/>
      <c r="H53" s="640"/>
      <c r="I53" s="640"/>
      <c r="J53" s="640"/>
      <c r="K53" s="640"/>
      <c r="L53" s="640"/>
    </row>
    <row r="55" ht="19.5" customHeight="1"/>
  </sheetData>
  <sheetProtection/>
  <mergeCells count="176">
    <mergeCell ref="A1:A3"/>
    <mergeCell ref="B2:B3"/>
    <mergeCell ref="H2:H3"/>
    <mergeCell ref="A4:A5"/>
    <mergeCell ref="B4:B5"/>
    <mergeCell ref="G4:G5"/>
    <mergeCell ref="H4:H5"/>
    <mergeCell ref="C5:F5"/>
    <mergeCell ref="A8:A9"/>
    <mergeCell ref="B8:B9"/>
    <mergeCell ref="G8:G9"/>
    <mergeCell ref="H8:H9"/>
    <mergeCell ref="I5:L5"/>
    <mergeCell ref="A6:A7"/>
    <mergeCell ref="B6:B7"/>
    <mergeCell ref="G6:G7"/>
    <mergeCell ref="H6:H7"/>
    <mergeCell ref="I6:I7"/>
    <mergeCell ref="A10:A11"/>
    <mergeCell ref="B10:B11"/>
    <mergeCell ref="G10:G11"/>
    <mergeCell ref="H10:H11"/>
    <mergeCell ref="J10:J11"/>
    <mergeCell ref="F10:F11"/>
    <mergeCell ref="H14:H15"/>
    <mergeCell ref="C14:C15"/>
    <mergeCell ref="A12:A13"/>
    <mergeCell ref="B12:B13"/>
    <mergeCell ref="C12:F12"/>
    <mergeCell ref="G12:G13"/>
    <mergeCell ref="H12:H13"/>
    <mergeCell ref="C13:F13"/>
    <mergeCell ref="D16:D17"/>
    <mergeCell ref="E16:E17"/>
    <mergeCell ref="F16:F17"/>
    <mergeCell ref="K13:L13"/>
    <mergeCell ref="I14:L15"/>
    <mergeCell ref="A14:A15"/>
    <mergeCell ref="B14:B15"/>
    <mergeCell ref="E14:E15"/>
    <mergeCell ref="F14:F15"/>
    <mergeCell ref="G14:G15"/>
    <mergeCell ref="G16:G17"/>
    <mergeCell ref="H16:H17"/>
    <mergeCell ref="I16:L17"/>
    <mergeCell ref="A18:B19"/>
    <mergeCell ref="G18:H19"/>
    <mergeCell ref="C20:D20"/>
    <mergeCell ref="J20:K20"/>
    <mergeCell ref="A16:A17"/>
    <mergeCell ref="B16:B17"/>
    <mergeCell ref="C16:C17"/>
    <mergeCell ref="J24:K24"/>
    <mergeCell ref="A21:A22"/>
    <mergeCell ref="B21:B22"/>
    <mergeCell ref="G21:G22"/>
    <mergeCell ref="H21:H22"/>
    <mergeCell ref="I22:J22"/>
    <mergeCell ref="I25:L25"/>
    <mergeCell ref="E26:F26"/>
    <mergeCell ref="I26:L26"/>
    <mergeCell ref="C25:C26"/>
    <mergeCell ref="K22:L22"/>
    <mergeCell ref="A23:A24"/>
    <mergeCell ref="B23:B24"/>
    <mergeCell ref="G23:G24"/>
    <mergeCell ref="H23:H24"/>
    <mergeCell ref="J23:K23"/>
    <mergeCell ref="C27:C28"/>
    <mergeCell ref="A25:A26"/>
    <mergeCell ref="B25:B26"/>
    <mergeCell ref="E25:F25"/>
    <mergeCell ref="G25:G26"/>
    <mergeCell ref="H25:H26"/>
    <mergeCell ref="G29:G30"/>
    <mergeCell ref="H29:H30"/>
    <mergeCell ref="C29:F30"/>
    <mergeCell ref="I29:L30"/>
    <mergeCell ref="A27:A28"/>
    <mergeCell ref="B27:B28"/>
    <mergeCell ref="D27:E27"/>
    <mergeCell ref="G27:G28"/>
    <mergeCell ref="H27:H28"/>
    <mergeCell ref="D28:E28"/>
    <mergeCell ref="B31:B32"/>
    <mergeCell ref="C31:C32"/>
    <mergeCell ref="D31:D32"/>
    <mergeCell ref="E31:E32"/>
    <mergeCell ref="F31:F32"/>
    <mergeCell ref="A29:A30"/>
    <mergeCell ref="B29:B30"/>
    <mergeCell ref="H31:H32"/>
    <mergeCell ref="K31:K32"/>
    <mergeCell ref="A33:B34"/>
    <mergeCell ref="G33:G34"/>
    <mergeCell ref="H33:H34"/>
    <mergeCell ref="I33:I34"/>
    <mergeCell ref="J33:J34"/>
    <mergeCell ref="K33:K34"/>
    <mergeCell ref="I31:I32"/>
    <mergeCell ref="A31:A32"/>
    <mergeCell ref="L33:L34"/>
    <mergeCell ref="C35:D35"/>
    <mergeCell ref="E35:F35"/>
    <mergeCell ref="C36:C37"/>
    <mergeCell ref="D36:E36"/>
    <mergeCell ref="F36:F37"/>
    <mergeCell ref="D37:E37"/>
    <mergeCell ref="H37:H38"/>
    <mergeCell ref="I37:L38"/>
    <mergeCell ref="E38:E39"/>
    <mergeCell ref="A38:A39"/>
    <mergeCell ref="B38:B39"/>
    <mergeCell ref="D38:D39"/>
    <mergeCell ref="A40:A41"/>
    <mergeCell ref="B40:B41"/>
    <mergeCell ref="D40:D41"/>
    <mergeCell ref="C38:C39"/>
    <mergeCell ref="C40:C41"/>
    <mergeCell ref="A42:A43"/>
    <mergeCell ref="B42:B43"/>
    <mergeCell ref="D42:D43"/>
    <mergeCell ref="F42:F43"/>
    <mergeCell ref="A44:A45"/>
    <mergeCell ref="B44:B45"/>
    <mergeCell ref="J45:L45"/>
    <mergeCell ref="A46:A47"/>
    <mergeCell ref="B46:B47"/>
    <mergeCell ref="E46:E47"/>
    <mergeCell ref="F46:F47"/>
    <mergeCell ref="K47:L47"/>
    <mergeCell ref="C46:C47"/>
    <mergeCell ref="A48:A49"/>
    <mergeCell ref="B48:B49"/>
    <mergeCell ref="C48:C49"/>
    <mergeCell ref="D48:D49"/>
    <mergeCell ref="E48:E49"/>
    <mergeCell ref="F48:F49"/>
    <mergeCell ref="A50:F52"/>
    <mergeCell ref="H50:I50"/>
    <mergeCell ref="G51:H52"/>
    <mergeCell ref="I51:L52"/>
    <mergeCell ref="A53:L53"/>
    <mergeCell ref="C6:C7"/>
    <mergeCell ref="F6:F7"/>
    <mergeCell ref="D6:E7"/>
    <mergeCell ref="F8:F9"/>
    <mergeCell ref="C8:C9"/>
    <mergeCell ref="L6:L7"/>
    <mergeCell ref="L8:L9"/>
    <mergeCell ref="I8:I9"/>
    <mergeCell ref="I10:I11"/>
    <mergeCell ref="I12:I13"/>
    <mergeCell ref="J12:J13"/>
    <mergeCell ref="K10:K11"/>
    <mergeCell ref="K12:L12"/>
    <mergeCell ref="I39:I40"/>
    <mergeCell ref="J39:J40"/>
    <mergeCell ref="D14:D15"/>
    <mergeCell ref="C21:C22"/>
    <mergeCell ref="F21:F22"/>
    <mergeCell ref="E21:E22"/>
    <mergeCell ref="C23:C24"/>
    <mergeCell ref="E23:E24"/>
    <mergeCell ref="F23:F24"/>
    <mergeCell ref="G31:G32"/>
    <mergeCell ref="L39:L40"/>
    <mergeCell ref="L41:L42"/>
    <mergeCell ref="I41:I42"/>
    <mergeCell ref="I43:I44"/>
    <mergeCell ref="D44:D45"/>
    <mergeCell ref="E44:E45"/>
    <mergeCell ref="F38:F39"/>
    <mergeCell ref="F40:F41"/>
    <mergeCell ref="E40:E41"/>
    <mergeCell ref="H45:H4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>
    <oddFooter>&amp;L&amp;"Arial Narrow,Kursywa"&amp;6&amp;Z&amp;F&amp;F&amp;A-&amp;D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10.140625" style="0" customWidth="1"/>
    <col min="9" max="9" width="15.7109375" style="0" customWidth="1"/>
  </cols>
  <sheetData>
    <row r="1" spans="1:3" ht="15.75" thickBot="1">
      <c r="A1" s="83" t="s">
        <v>79</v>
      </c>
      <c r="B1" s="83"/>
      <c r="C1" s="83" t="s">
        <v>80</v>
      </c>
    </row>
    <row r="2" spans="1:9" ht="15.75" thickBot="1">
      <c r="A2" s="83" t="s">
        <v>149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 t="s">
        <v>117</v>
      </c>
      <c r="D3" s="87"/>
      <c r="E3" s="87"/>
      <c r="F3" s="88"/>
      <c r="G3" s="89" t="s">
        <v>88</v>
      </c>
      <c r="I3" s="531"/>
    </row>
    <row r="4" spans="1:9" ht="15.75">
      <c r="A4" s="525"/>
      <c r="B4" s="505"/>
      <c r="C4" s="86" t="s">
        <v>87</v>
      </c>
      <c r="D4" s="90"/>
      <c r="E4" s="91"/>
      <c r="F4" s="92"/>
      <c r="G4" s="93" t="s">
        <v>88</v>
      </c>
      <c r="I4" s="531"/>
    </row>
    <row r="5" spans="1:11" ht="19.5" thickBot="1">
      <c r="A5" s="525"/>
      <c r="B5" s="506"/>
      <c r="C5" s="94"/>
      <c r="D5" s="95"/>
      <c r="E5" s="96"/>
      <c r="F5" s="97"/>
      <c r="G5" s="98"/>
      <c r="I5" s="99">
        <v>45</v>
      </c>
      <c r="K5" t="s">
        <v>165</v>
      </c>
    </row>
    <row r="6" spans="1:9" ht="16.5" customHeight="1" thickBot="1">
      <c r="A6" s="525"/>
      <c r="B6" s="498" t="s">
        <v>99</v>
      </c>
      <c r="C6" s="86" t="s">
        <v>117</v>
      </c>
      <c r="D6" s="87" t="s">
        <v>88</v>
      </c>
      <c r="E6" s="101"/>
      <c r="F6" s="102"/>
      <c r="G6" s="89" t="s">
        <v>88</v>
      </c>
      <c r="H6" s="103" t="s">
        <v>90</v>
      </c>
      <c r="I6" s="104">
        <f>COUNTIF(D3:G18,"x")</f>
        <v>16</v>
      </c>
    </row>
    <row r="7" spans="1:9" ht="16.5" thickBot="1">
      <c r="A7" s="525"/>
      <c r="B7" s="498"/>
      <c r="C7" s="86" t="s">
        <v>87</v>
      </c>
      <c r="D7" s="87" t="s">
        <v>88</v>
      </c>
      <c r="E7" s="105"/>
      <c r="F7" s="106"/>
      <c r="G7" s="89" t="s">
        <v>88</v>
      </c>
      <c r="H7" s="107"/>
      <c r="I7" s="108"/>
    </row>
    <row r="8" spans="1:7" ht="16.5" thickBot="1">
      <c r="A8" s="525"/>
      <c r="B8" s="498"/>
      <c r="C8" s="100"/>
      <c r="D8" s="285"/>
      <c r="E8" s="96"/>
      <c r="F8" s="97"/>
      <c r="G8" s="89"/>
    </row>
    <row r="9" spans="1:7" ht="15.75">
      <c r="A9" s="525"/>
      <c r="B9" s="497" t="s">
        <v>102</v>
      </c>
      <c r="C9" s="86" t="s">
        <v>117</v>
      </c>
      <c r="D9" s="90"/>
      <c r="E9" s="87"/>
      <c r="F9" s="88"/>
      <c r="G9" s="89" t="s">
        <v>108</v>
      </c>
    </row>
    <row r="10" spans="1:10" ht="15.75">
      <c r="A10" s="525"/>
      <c r="B10" s="498"/>
      <c r="C10" s="86" t="s">
        <v>87</v>
      </c>
      <c r="D10" s="90"/>
      <c r="E10" s="91"/>
      <c r="F10" s="92"/>
      <c r="G10" s="93" t="s">
        <v>88</v>
      </c>
      <c r="J10" t="s">
        <v>119</v>
      </c>
    </row>
    <row r="11" spans="1:7" ht="16.5" thickBot="1">
      <c r="A11" s="525"/>
      <c r="B11" s="110"/>
      <c r="C11" s="111"/>
      <c r="D11" s="90"/>
      <c r="E11" s="96"/>
      <c r="F11" s="109"/>
      <c r="G11" s="98"/>
    </row>
    <row r="12" spans="1:7" ht="16.5" thickBot="1">
      <c r="A12" s="112"/>
      <c r="B12" s="523" t="s">
        <v>121</v>
      </c>
      <c r="C12" s="86" t="s">
        <v>117</v>
      </c>
      <c r="D12" s="113" t="s">
        <v>88</v>
      </c>
      <c r="E12" s="119"/>
      <c r="F12" s="120"/>
      <c r="G12" s="121" t="s">
        <v>88</v>
      </c>
    </row>
    <row r="13" spans="1:11" ht="16.5" thickBot="1">
      <c r="A13" s="116"/>
      <c r="B13" s="524"/>
      <c r="C13" s="117"/>
      <c r="D13" s="118"/>
      <c r="E13" s="119"/>
      <c r="F13" s="120"/>
      <c r="G13" s="121"/>
      <c r="K13" s="122"/>
    </row>
    <row r="14" spans="1:7" ht="15.75">
      <c r="A14" s="525"/>
      <c r="B14" s="526" t="s">
        <v>104</v>
      </c>
      <c r="C14" s="86" t="s">
        <v>117</v>
      </c>
      <c r="D14" s="87" t="s">
        <v>88</v>
      </c>
      <c r="E14" s="101"/>
      <c r="F14" s="102"/>
      <c r="G14" s="89" t="s">
        <v>88</v>
      </c>
    </row>
    <row r="15" spans="1:7" ht="15.75">
      <c r="A15" s="525"/>
      <c r="B15" s="527"/>
      <c r="C15" s="86" t="s">
        <v>118</v>
      </c>
      <c r="D15" s="198" t="s">
        <v>88</v>
      </c>
      <c r="E15" s="105"/>
      <c r="F15" s="106"/>
      <c r="G15" s="199" t="s">
        <v>88</v>
      </c>
    </row>
    <row r="16" spans="1:7" ht="16.5" thickBot="1">
      <c r="A16" s="525"/>
      <c r="B16" s="528"/>
      <c r="C16" s="86" t="s">
        <v>89</v>
      </c>
      <c r="D16" s="109" t="s">
        <v>88</v>
      </c>
      <c r="E16" s="109"/>
      <c r="F16" s="97"/>
      <c r="G16" s="98" t="s">
        <v>88</v>
      </c>
    </row>
    <row r="17" spans="1:7" ht="15.75">
      <c r="A17" s="529"/>
      <c r="B17" s="526"/>
      <c r="C17" s="86"/>
      <c r="D17" s="87"/>
      <c r="E17" s="87"/>
      <c r="F17" s="123"/>
      <c r="G17" s="124"/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156</v>
      </c>
      <c r="I19" s="503"/>
    </row>
    <row r="20" spans="1:9" ht="15.75">
      <c r="A20" s="130"/>
      <c r="B20" s="131" t="s">
        <v>92</v>
      </c>
      <c r="C20" s="132"/>
      <c r="D20" s="133">
        <f>COUNTA(D26:D42,D44:D60,D62:D77,D79:D94,D96:D110)</f>
        <v>28</v>
      </c>
      <c r="E20" s="133">
        <f>COUNTA(E26:E42,E44:E60,E62:E77,E79:E94,E96:E110)</f>
        <v>0</v>
      </c>
      <c r="F20" s="133">
        <f>COUNTA(F26:F42,F44:F60,F62:F77,F79:F94,F96:F110)</f>
        <v>0</v>
      </c>
      <c r="G20" s="133">
        <f>COUNTA(G26:G42,G44:G60,G62:G77,G79:G94,G96:G110)</f>
        <v>49</v>
      </c>
      <c r="H20" s="134">
        <f>SUM(D20:G20)</f>
        <v>77</v>
      </c>
      <c r="I20" s="516">
        <f>H21*I5</f>
        <v>1845</v>
      </c>
    </row>
    <row r="21" spans="1:9" ht="16.5" thickBot="1">
      <c r="A21" s="135"/>
      <c r="B21" s="85"/>
      <c r="C21" s="136" t="s">
        <v>93</v>
      </c>
      <c r="D21" s="82">
        <f>D20-D22</f>
        <v>16</v>
      </c>
      <c r="E21" s="82">
        <f>E20-E22</f>
        <v>0</v>
      </c>
      <c r="F21" s="82">
        <f>F20-F22</f>
        <v>0</v>
      </c>
      <c r="G21" s="82">
        <f>G20-G22</f>
        <v>25</v>
      </c>
      <c r="H21" s="137">
        <f>SUM(D21:G21)</f>
        <v>41</v>
      </c>
      <c r="I21" s="517"/>
    </row>
    <row r="22" spans="1:9" ht="18.75">
      <c r="A22" s="138"/>
      <c r="B22" s="139"/>
      <c r="C22" s="140" t="s">
        <v>94</v>
      </c>
      <c r="D22" s="82">
        <f>COUNTIF(D26:D124,"N")</f>
        <v>12</v>
      </c>
      <c r="E22" s="82">
        <f>COUNTIF(E26:E124,"N")</f>
        <v>0</v>
      </c>
      <c r="F22" s="82">
        <f>COUNTIF(F26:F124,"N")</f>
        <v>0</v>
      </c>
      <c r="G22" s="82">
        <f>COUNTIF(G26:G124,"N")</f>
        <v>24</v>
      </c>
      <c r="H22" s="141">
        <f>SUM(D22:G22)</f>
        <v>36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">
        <v>151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 customHeight="1">
      <c r="A26" s="520"/>
      <c r="B26" s="521"/>
      <c r="C26" s="398"/>
      <c r="D26" s="87"/>
      <c r="E26" s="87"/>
      <c r="F26" s="88"/>
      <c r="G26" s="89"/>
      <c r="I26" s="151" t="s">
        <v>97</v>
      </c>
      <c r="J26" s="152"/>
      <c r="K26" s="153">
        <f>K39+K59+K75+K92+K108</f>
        <v>20</v>
      </c>
    </row>
    <row r="27" spans="1:7" ht="16.5" thickBot="1">
      <c r="A27" s="512"/>
      <c r="B27" s="521"/>
      <c r="C27" s="398"/>
      <c r="D27" s="90"/>
      <c r="E27" s="91"/>
      <c r="F27" s="92"/>
      <c r="G27" s="93"/>
    </row>
    <row r="28" spans="1:11" ht="16.5" thickBot="1">
      <c r="A28" s="512"/>
      <c r="B28" s="522"/>
      <c r="C28" s="94"/>
      <c r="D28" s="95"/>
      <c r="E28" s="96"/>
      <c r="F28" s="97"/>
      <c r="G28" s="98"/>
      <c r="H28" s="82">
        <f>COUNTIF(D26:G42,"N")</f>
        <v>0</v>
      </c>
      <c r="I28" s="509" t="s">
        <v>98</v>
      </c>
      <c r="J28" s="510"/>
      <c r="K28" s="511"/>
    </row>
    <row r="29" spans="1:11" ht="16.5" thickBot="1">
      <c r="A29" s="504"/>
      <c r="B29" s="498"/>
      <c r="C29" s="86"/>
      <c r="D29" s="87"/>
      <c r="E29" s="101"/>
      <c r="F29" s="102"/>
      <c r="G29" s="89"/>
      <c r="H29" s="154"/>
      <c r="I29" s="155" t="s">
        <v>100</v>
      </c>
      <c r="J29" s="156" t="s">
        <v>101</v>
      </c>
      <c r="K29" s="157"/>
    </row>
    <row r="30" spans="1:11" ht="16.5" thickBot="1">
      <c r="A30" s="504"/>
      <c r="B30" s="498"/>
      <c r="C30" s="86"/>
      <c r="D30" s="87"/>
      <c r="E30" s="105"/>
      <c r="F30" s="106"/>
      <c r="G30" s="89"/>
      <c r="H30" s="154"/>
      <c r="I30" s="158"/>
      <c r="J30" s="156"/>
      <c r="K30" s="158"/>
    </row>
    <row r="31" spans="1:11" ht="16.5" thickBot="1">
      <c r="A31" s="504"/>
      <c r="B31" s="498"/>
      <c r="C31" s="100"/>
      <c r="D31" s="285"/>
      <c r="E31" s="96"/>
      <c r="F31" s="97"/>
      <c r="G31" s="89"/>
      <c r="H31" s="154"/>
      <c r="I31" s="159"/>
      <c r="J31" s="160"/>
      <c r="K31" s="160"/>
    </row>
    <row r="32" spans="1:11" ht="15.75">
      <c r="A32" s="494">
        <v>1</v>
      </c>
      <c r="B32" s="497" t="s">
        <v>102</v>
      </c>
      <c r="C32" s="86" t="s">
        <v>117</v>
      </c>
      <c r="D32" s="90"/>
      <c r="E32" s="87"/>
      <c r="F32" s="88"/>
      <c r="G32" s="89" t="s">
        <v>108</v>
      </c>
      <c r="I32" s="159"/>
      <c r="J32" s="160"/>
      <c r="K32" s="160"/>
    </row>
    <row r="33" spans="1:11" ht="15.75">
      <c r="A33" s="495"/>
      <c r="B33" s="498"/>
      <c r="C33" s="86" t="s">
        <v>87</v>
      </c>
      <c r="D33" s="90"/>
      <c r="E33" s="91"/>
      <c r="F33" s="92"/>
      <c r="G33" s="93" t="s">
        <v>88</v>
      </c>
      <c r="I33" s="159"/>
      <c r="J33" s="160"/>
      <c r="K33" s="160"/>
    </row>
    <row r="34" spans="1:11" ht="16.5" thickBot="1">
      <c r="A34" s="495"/>
      <c r="B34" s="392"/>
      <c r="C34" s="161"/>
      <c r="D34" s="90"/>
      <c r="E34" s="96"/>
      <c r="F34" s="109"/>
      <c r="G34" s="98"/>
      <c r="I34" s="159"/>
      <c r="J34" s="160"/>
      <c r="K34" s="160"/>
    </row>
    <row r="35" spans="1:11" ht="16.5" thickBot="1">
      <c r="A35" s="496"/>
      <c r="B35" s="392"/>
      <c r="C35" s="161"/>
      <c r="D35" s="113"/>
      <c r="E35" s="119"/>
      <c r="F35" s="120"/>
      <c r="G35" s="121"/>
      <c r="I35" s="159"/>
      <c r="J35" s="160"/>
      <c r="K35" s="160"/>
    </row>
    <row r="36" spans="1:11" ht="16.5" thickBot="1">
      <c r="A36" s="405">
        <v>2</v>
      </c>
      <c r="B36" s="393" t="s">
        <v>103</v>
      </c>
      <c r="C36" s="86" t="s">
        <v>117</v>
      </c>
      <c r="D36" s="113" t="s">
        <v>88</v>
      </c>
      <c r="E36" s="119"/>
      <c r="F36" s="120"/>
      <c r="G36" s="121" t="s">
        <v>88</v>
      </c>
      <c r="I36" s="159"/>
      <c r="J36" s="82"/>
      <c r="K36" s="82"/>
    </row>
    <row r="37" spans="1:11" ht="15.75">
      <c r="A37" s="504">
        <v>3</v>
      </c>
      <c r="B37" s="513" t="s">
        <v>104</v>
      </c>
      <c r="C37" s="86" t="s">
        <v>117</v>
      </c>
      <c r="D37" s="87" t="s">
        <v>88</v>
      </c>
      <c r="E37" s="101"/>
      <c r="F37" s="102"/>
      <c r="G37" s="89" t="s">
        <v>88</v>
      </c>
      <c r="I37" s="159"/>
      <c r="J37" s="82"/>
      <c r="K37" s="82"/>
    </row>
    <row r="38" spans="1:11" ht="15.75">
      <c r="A38" s="504"/>
      <c r="B38" s="514"/>
      <c r="C38" s="86" t="s">
        <v>118</v>
      </c>
      <c r="D38" s="198" t="s">
        <v>88</v>
      </c>
      <c r="E38" s="105"/>
      <c r="F38" s="106"/>
      <c r="G38" s="199" t="s">
        <v>88</v>
      </c>
      <c r="I38" s="200"/>
      <c r="J38" s="95"/>
      <c r="K38" s="82"/>
    </row>
    <row r="39" spans="1:11" ht="16.5" thickBot="1">
      <c r="A39" s="504"/>
      <c r="B39" s="515"/>
      <c r="C39" s="86" t="s">
        <v>89</v>
      </c>
      <c r="D39" s="109" t="s">
        <v>88</v>
      </c>
      <c r="E39" s="109"/>
      <c r="F39" s="97"/>
      <c r="G39" s="98" t="s">
        <v>88</v>
      </c>
      <c r="I39" s="163" t="s">
        <v>105</v>
      </c>
      <c r="J39" s="143"/>
      <c r="K39" s="82">
        <f>SUM(J31:J37)</f>
        <v>0</v>
      </c>
    </row>
    <row r="40" spans="1:7" ht="15.75">
      <c r="A40" s="512">
        <v>4</v>
      </c>
      <c r="B40" s="499" t="s">
        <v>106</v>
      </c>
      <c r="C40" s="432" t="s">
        <v>157</v>
      </c>
      <c r="D40" s="87"/>
      <c r="E40" s="87"/>
      <c r="F40" s="123"/>
      <c r="G40" s="435" t="s">
        <v>88</v>
      </c>
    </row>
    <row r="41" spans="1:9" ht="16.5" thickBot="1">
      <c r="A41" s="512"/>
      <c r="B41" s="500"/>
      <c r="C41" s="432" t="s">
        <v>158</v>
      </c>
      <c r="D41" s="109"/>
      <c r="E41" s="109"/>
      <c r="F41" s="125"/>
      <c r="G41" s="436" t="s">
        <v>88</v>
      </c>
      <c r="I41" s="164"/>
    </row>
    <row r="42" spans="1:9" ht="16.5" thickBot="1">
      <c r="A42" s="512"/>
      <c r="B42" s="501"/>
      <c r="C42" s="433" t="s">
        <v>159</v>
      </c>
      <c r="D42" s="165"/>
      <c r="E42" s="165"/>
      <c r="F42" s="166"/>
      <c r="G42" s="437" t="s">
        <v>88</v>
      </c>
      <c r="H42" s="103" t="s">
        <v>90</v>
      </c>
      <c r="I42" s="168">
        <f>COUNTIF(D26:G42,"x")</f>
        <v>13</v>
      </c>
    </row>
    <row r="43" spans="1:7" ht="15.75" thickBot="1">
      <c r="A43" s="502" t="s">
        <v>152</v>
      </c>
      <c r="B43" s="503"/>
      <c r="C43" s="169" t="s">
        <v>81</v>
      </c>
      <c r="D43" s="170" t="s">
        <v>82</v>
      </c>
      <c r="E43" s="170" t="s">
        <v>83</v>
      </c>
      <c r="F43" s="169" t="s">
        <v>84</v>
      </c>
      <c r="G43" s="170" t="s">
        <v>85</v>
      </c>
    </row>
    <row r="44" spans="1:12" ht="15.75" customHeight="1">
      <c r="A44" s="496">
        <v>6</v>
      </c>
      <c r="B44" s="505" t="s">
        <v>120</v>
      </c>
      <c r="C44" s="86" t="s">
        <v>117</v>
      </c>
      <c r="D44" s="87"/>
      <c r="E44" s="87"/>
      <c r="F44" s="88"/>
      <c r="G44" s="89" t="s">
        <v>88</v>
      </c>
      <c r="H44" s="171"/>
      <c r="L44">
        <f>+H29</f>
        <v>0</v>
      </c>
    </row>
    <row r="45" spans="1:7" ht="15.75">
      <c r="A45" s="504"/>
      <c r="B45" s="505"/>
      <c r="C45" s="86" t="s">
        <v>87</v>
      </c>
      <c r="D45" s="90"/>
      <c r="E45" s="91"/>
      <c r="F45" s="92"/>
      <c r="G45" s="93" t="s">
        <v>88</v>
      </c>
    </row>
    <row r="46" spans="1:7" ht="16.5" thickBot="1">
      <c r="A46" s="504"/>
      <c r="B46" s="506"/>
      <c r="C46" s="94"/>
      <c r="D46" s="95"/>
      <c r="E46" s="96"/>
      <c r="F46" s="97"/>
      <c r="G46" s="98"/>
    </row>
    <row r="47" spans="1:11" ht="16.5" thickBot="1">
      <c r="A47" s="504">
        <v>7</v>
      </c>
      <c r="B47" s="498" t="s">
        <v>99</v>
      </c>
      <c r="C47" s="86" t="s">
        <v>117</v>
      </c>
      <c r="D47" s="87" t="s">
        <v>88</v>
      </c>
      <c r="E47" s="101"/>
      <c r="F47" s="102"/>
      <c r="G47" s="89" t="s">
        <v>88</v>
      </c>
      <c r="H47" s="82">
        <f>COUNTIF(D44:G60,"N")</f>
        <v>3</v>
      </c>
      <c r="I47" s="509" t="s">
        <v>98</v>
      </c>
      <c r="J47" s="510"/>
      <c r="K47" s="511"/>
    </row>
    <row r="48" spans="1:11" ht="16.5" thickBot="1">
      <c r="A48" s="504"/>
      <c r="B48" s="498"/>
      <c r="C48" s="86" t="s">
        <v>87</v>
      </c>
      <c r="D48" s="87" t="s">
        <v>88</v>
      </c>
      <c r="E48" s="105"/>
      <c r="F48" s="106"/>
      <c r="G48" s="89" t="s">
        <v>88</v>
      </c>
      <c r="H48" s="95"/>
      <c r="I48" s="172"/>
      <c r="J48" s="172"/>
      <c r="K48" s="172"/>
    </row>
    <row r="49" spans="1:11" ht="16.5" thickBot="1">
      <c r="A49" s="504"/>
      <c r="B49" s="498"/>
      <c r="C49" s="100"/>
      <c r="D49" s="285"/>
      <c r="E49" s="96"/>
      <c r="F49" s="97"/>
      <c r="G49" s="89"/>
      <c r="I49" s="159" t="s">
        <v>160</v>
      </c>
      <c r="J49" s="160">
        <v>3</v>
      </c>
      <c r="K49" s="160"/>
    </row>
    <row r="50" spans="1:11" ht="15.75">
      <c r="A50" s="494">
        <v>8</v>
      </c>
      <c r="B50" s="497" t="s">
        <v>102</v>
      </c>
      <c r="C50" s="86" t="s">
        <v>117</v>
      </c>
      <c r="D50" s="90"/>
      <c r="E50" s="87"/>
      <c r="F50" s="88"/>
      <c r="G50" s="89" t="s">
        <v>108</v>
      </c>
      <c r="I50" s="159"/>
      <c r="J50" s="160"/>
      <c r="K50" s="160"/>
    </row>
    <row r="51" spans="1:11" ht="15.75">
      <c r="A51" s="495"/>
      <c r="B51" s="498"/>
      <c r="C51" s="86" t="s">
        <v>87</v>
      </c>
      <c r="D51" s="90"/>
      <c r="E51" s="91"/>
      <c r="F51" s="92"/>
      <c r="G51" s="93" t="s">
        <v>88</v>
      </c>
      <c r="I51" s="159"/>
      <c r="J51" s="160"/>
      <c r="K51" s="160"/>
    </row>
    <row r="52" spans="1:11" ht="16.5" thickBot="1">
      <c r="A52" s="495"/>
      <c r="B52" s="194"/>
      <c r="C52" s="161"/>
      <c r="D52" s="90"/>
      <c r="E52" s="96"/>
      <c r="F52" s="109"/>
      <c r="G52" s="98"/>
      <c r="I52" s="159"/>
      <c r="J52" s="160"/>
      <c r="K52" s="160"/>
    </row>
    <row r="53" spans="1:11" ht="16.5" thickBot="1">
      <c r="A53" s="496"/>
      <c r="B53" s="194"/>
      <c r="C53" s="161"/>
      <c r="D53" s="113"/>
      <c r="E53" s="119"/>
      <c r="F53" s="120"/>
      <c r="G53" s="121"/>
      <c r="I53" s="159"/>
      <c r="J53" s="160"/>
      <c r="K53" s="160"/>
    </row>
    <row r="54" spans="1:11" ht="16.5" thickBot="1">
      <c r="A54" s="425">
        <v>9</v>
      </c>
      <c r="B54" s="424" t="s">
        <v>103</v>
      </c>
      <c r="C54" s="86" t="s">
        <v>117</v>
      </c>
      <c r="D54" s="426" t="s">
        <v>88</v>
      </c>
      <c r="E54" s="427"/>
      <c r="F54" s="428"/>
      <c r="G54" s="429" t="s">
        <v>88</v>
      </c>
      <c r="I54" s="159"/>
      <c r="J54" s="82"/>
      <c r="K54" s="82"/>
    </row>
    <row r="55" spans="1:11" ht="15.75">
      <c r="A55" s="504">
        <v>10</v>
      </c>
      <c r="B55" s="513" t="s">
        <v>104</v>
      </c>
      <c r="C55" s="86" t="s">
        <v>117</v>
      </c>
      <c r="D55" s="87" t="s">
        <v>88</v>
      </c>
      <c r="E55" s="101"/>
      <c r="F55" s="102"/>
      <c r="G55" s="435" t="s">
        <v>148</v>
      </c>
      <c r="I55" s="159"/>
      <c r="J55" s="82"/>
      <c r="K55" s="82"/>
    </row>
    <row r="56" spans="1:11" ht="15.75">
      <c r="A56" s="504"/>
      <c r="B56" s="514"/>
      <c r="C56" s="86" t="s">
        <v>118</v>
      </c>
      <c r="D56" s="198" t="s">
        <v>88</v>
      </c>
      <c r="E56" s="105"/>
      <c r="F56" s="106"/>
      <c r="G56" s="436" t="s">
        <v>148</v>
      </c>
      <c r="I56" s="159"/>
      <c r="J56" s="82"/>
      <c r="K56" s="82"/>
    </row>
    <row r="57" spans="1:11" ht="16.5" thickBot="1">
      <c r="A57" s="504"/>
      <c r="B57" s="515"/>
      <c r="C57" s="86" t="s">
        <v>89</v>
      </c>
      <c r="D57" s="109" t="s">
        <v>88</v>
      </c>
      <c r="E57" s="109"/>
      <c r="F57" s="97"/>
      <c r="G57" s="437" t="s">
        <v>148</v>
      </c>
      <c r="I57" s="159"/>
      <c r="J57" s="82"/>
      <c r="K57" s="82"/>
    </row>
    <row r="58" spans="1:11" ht="15.75">
      <c r="A58" s="512"/>
      <c r="B58" s="499"/>
      <c r="C58" s="86"/>
      <c r="D58" s="87"/>
      <c r="E58" s="87"/>
      <c r="F58" s="123"/>
      <c r="G58" s="124"/>
      <c r="I58" s="160"/>
      <c r="J58" s="82"/>
      <c r="K58" s="82"/>
    </row>
    <row r="59" spans="1:11" ht="16.5" thickBot="1">
      <c r="A59" s="512"/>
      <c r="B59" s="500"/>
      <c r="C59" s="86"/>
      <c r="D59" s="109"/>
      <c r="E59" s="109"/>
      <c r="F59" s="125"/>
      <c r="G59" s="126"/>
      <c r="I59" s="163" t="s">
        <v>105</v>
      </c>
      <c r="J59" s="143"/>
      <c r="K59" s="82">
        <f>SUM(J49:J58)</f>
        <v>3</v>
      </c>
    </row>
    <row r="60" spans="1:9" ht="16.5" thickBot="1">
      <c r="A60" s="512"/>
      <c r="B60" s="501"/>
      <c r="C60" s="162"/>
      <c r="D60" s="165"/>
      <c r="E60" s="165"/>
      <c r="F60" s="166"/>
      <c r="G60" s="167"/>
      <c r="H60" s="173" t="s">
        <v>90</v>
      </c>
      <c r="I60" s="174">
        <f>COUNTIF(D44:G60,"x")</f>
        <v>13</v>
      </c>
    </row>
    <row r="61" spans="1:7" ht="15.75" thickBot="1">
      <c r="A61" s="502" t="s">
        <v>153</v>
      </c>
      <c r="B61" s="503"/>
      <c r="C61" s="169" t="s">
        <v>81</v>
      </c>
      <c r="D61" s="170" t="s">
        <v>82</v>
      </c>
      <c r="E61" s="170" t="s">
        <v>83</v>
      </c>
      <c r="F61" s="169" t="s">
        <v>84</v>
      </c>
      <c r="G61" s="170" t="s">
        <v>85</v>
      </c>
    </row>
    <row r="62" spans="1:7" ht="15.75" customHeight="1">
      <c r="A62" s="496">
        <v>13</v>
      </c>
      <c r="B62" s="505" t="s">
        <v>120</v>
      </c>
      <c r="C62" s="86" t="s">
        <v>117</v>
      </c>
      <c r="D62" s="87"/>
      <c r="E62" s="87"/>
      <c r="F62" s="88"/>
      <c r="G62" s="89" t="s">
        <v>88</v>
      </c>
    </row>
    <row r="63" spans="1:7" ht="15.75">
      <c r="A63" s="504"/>
      <c r="B63" s="505"/>
      <c r="C63" s="86" t="s">
        <v>87</v>
      </c>
      <c r="D63" s="90"/>
      <c r="E63" s="91"/>
      <c r="F63" s="92"/>
      <c r="G63" s="93" t="s">
        <v>88</v>
      </c>
    </row>
    <row r="64" spans="1:7" ht="16.5" thickBot="1">
      <c r="A64" s="504"/>
      <c r="B64" s="506"/>
      <c r="C64" s="94"/>
      <c r="D64" s="95"/>
      <c r="E64" s="96"/>
      <c r="F64" s="97"/>
      <c r="G64" s="98"/>
    </row>
    <row r="65" spans="1:11" ht="16.5" thickBot="1">
      <c r="A65" s="504">
        <v>14</v>
      </c>
      <c r="B65" s="498" t="s">
        <v>99</v>
      </c>
      <c r="C65" s="86" t="s">
        <v>117</v>
      </c>
      <c r="D65" s="87" t="s">
        <v>88</v>
      </c>
      <c r="E65" s="101"/>
      <c r="F65" s="102"/>
      <c r="G65" s="89" t="s">
        <v>88</v>
      </c>
      <c r="H65" s="82">
        <f>COUNTIF(D62:G77,"N")</f>
        <v>1</v>
      </c>
      <c r="I65" s="509" t="s">
        <v>98</v>
      </c>
      <c r="J65" s="510"/>
      <c r="K65" s="511"/>
    </row>
    <row r="66" spans="1:11" ht="16.5" thickBot="1">
      <c r="A66" s="504"/>
      <c r="B66" s="498"/>
      <c r="C66" s="86" t="s">
        <v>87</v>
      </c>
      <c r="D66" s="87" t="s">
        <v>88</v>
      </c>
      <c r="E66" s="105"/>
      <c r="F66" s="106"/>
      <c r="G66" s="89" t="s">
        <v>88</v>
      </c>
      <c r="H66" s="95"/>
      <c r="I66" s="172"/>
      <c r="J66" s="172"/>
      <c r="K66" s="172"/>
    </row>
    <row r="67" spans="1:11" ht="16.5" thickBot="1">
      <c r="A67" s="504"/>
      <c r="B67" s="498"/>
      <c r="C67" s="100"/>
      <c r="D67" s="285"/>
      <c r="E67" s="96"/>
      <c r="F67" s="97"/>
      <c r="G67" s="89"/>
      <c r="I67" s="159">
        <v>15.12</v>
      </c>
      <c r="J67" s="160">
        <v>1</v>
      </c>
      <c r="K67" s="160"/>
    </row>
    <row r="68" spans="1:11" ht="15.75">
      <c r="A68" s="494">
        <v>15</v>
      </c>
      <c r="B68" s="497" t="s">
        <v>102</v>
      </c>
      <c r="C68" s="86" t="s">
        <v>117</v>
      </c>
      <c r="D68" s="90"/>
      <c r="E68" s="87"/>
      <c r="F68" s="88"/>
      <c r="G68" s="89" t="s">
        <v>148</v>
      </c>
      <c r="I68" s="159"/>
      <c r="J68" s="160"/>
      <c r="K68" s="160"/>
    </row>
    <row r="69" spans="1:11" ht="15.75">
      <c r="A69" s="495"/>
      <c r="B69" s="498"/>
      <c r="C69" s="86" t="s">
        <v>87</v>
      </c>
      <c r="D69" s="90"/>
      <c r="E69" s="91"/>
      <c r="F69" s="92"/>
      <c r="G69" s="93" t="s">
        <v>88</v>
      </c>
      <c r="I69" s="159"/>
      <c r="J69" s="160"/>
      <c r="K69" s="160"/>
    </row>
    <row r="70" spans="1:11" ht="16.5" thickBot="1">
      <c r="A70" s="496"/>
      <c r="B70" s="194"/>
      <c r="C70" s="201"/>
      <c r="D70" s="90"/>
      <c r="E70" s="96"/>
      <c r="F70" s="109"/>
      <c r="G70" s="98"/>
      <c r="I70" s="159"/>
      <c r="J70" s="160"/>
      <c r="K70" s="160"/>
    </row>
    <row r="71" spans="1:11" ht="16.5" thickBot="1">
      <c r="A71" s="405">
        <v>16</v>
      </c>
      <c r="B71" s="193" t="s">
        <v>103</v>
      </c>
      <c r="C71" s="86" t="s">
        <v>117</v>
      </c>
      <c r="D71" s="113" t="s">
        <v>88</v>
      </c>
      <c r="E71" s="119"/>
      <c r="F71" s="120"/>
      <c r="G71" s="121" t="s">
        <v>88</v>
      </c>
      <c r="I71" s="159"/>
      <c r="J71" s="82"/>
      <c r="K71" s="82"/>
    </row>
    <row r="72" spans="1:11" ht="15.75">
      <c r="A72" s="504">
        <v>17</v>
      </c>
      <c r="B72" s="497" t="s">
        <v>104</v>
      </c>
      <c r="C72" s="86" t="s">
        <v>117</v>
      </c>
      <c r="D72" s="87" t="s">
        <v>88</v>
      </c>
      <c r="E72" s="101"/>
      <c r="F72" s="102"/>
      <c r="G72" s="89" t="s">
        <v>88</v>
      </c>
      <c r="I72" s="159"/>
      <c r="J72" s="82"/>
      <c r="K72" s="82"/>
    </row>
    <row r="73" spans="1:11" ht="15.75">
      <c r="A73" s="504"/>
      <c r="B73" s="498"/>
      <c r="C73" s="86" t="s">
        <v>118</v>
      </c>
      <c r="D73" s="198" t="s">
        <v>88</v>
      </c>
      <c r="E73" s="105"/>
      <c r="F73" s="106"/>
      <c r="G73" s="199" t="s">
        <v>88</v>
      </c>
      <c r="I73" s="159"/>
      <c r="J73" s="82"/>
      <c r="K73" s="82"/>
    </row>
    <row r="74" spans="1:11" ht="16.5" thickBot="1">
      <c r="A74" s="504"/>
      <c r="B74" s="498"/>
      <c r="C74" s="86" t="s">
        <v>89</v>
      </c>
      <c r="D74" s="109" t="s">
        <v>88</v>
      </c>
      <c r="E74" s="109"/>
      <c r="F74" s="97"/>
      <c r="G74" s="98" t="s">
        <v>88</v>
      </c>
      <c r="I74" s="159"/>
      <c r="J74" s="82"/>
      <c r="K74" s="82"/>
    </row>
    <row r="75" spans="1:11" ht="16.5" thickBot="1">
      <c r="A75" s="512"/>
      <c r="B75" s="499"/>
      <c r="C75" s="86"/>
      <c r="D75" s="109"/>
      <c r="E75" s="109"/>
      <c r="F75" s="97"/>
      <c r="G75" s="98"/>
      <c r="I75" s="163" t="s">
        <v>105</v>
      </c>
      <c r="J75" s="143"/>
      <c r="K75" s="82">
        <f>SUM(J67:J74)</f>
        <v>1</v>
      </c>
    </row>
    <row r="76" spans="1:7" ht="16.5" thickBot="1">
      <c r="A76" s="512"/>
      <c r="B76" s="500"/>
      <c r="C76" s="86"/>
      <c r="D76" s="87"/>
      <c r="E76" s="87"/>
      <c r="F76" s="123"/>
      <c r="G76" s="124"/>
    </row>
    <row r="77" spans="1:9" ht="16.5" thickBot="1">
      <c r="A77" s="512"/>
      <c r="B77" s="501"/>
      <c r="C77" s="162"/>
      <c r="D77" s="109"/>
      <c r="E77" s="109"/>
      <c r="F77" s="125"/>
      <c r="G77" s="126"/>
      <c r="H77" s="173" t="s">
        <v>90</v>
      </c>
      <c r="I77" s="174">
        <f>COUNTIF(D62:G77,"x")</f>
        <v>15</v>
      </c>
    </row>
    <row r="78" spans="1:7" ht="15.75" thickBot="1">
      <c r="A78" s="502" t="s">
        <v>154</v>
      </c>
      <c r="B78" s="503"/>
      <c r="C78" s="169" t="s">
        <v>81</v>
      </c>
      <c r="D78" s="170" t="s">
        <v>82</v>
      </c>
      <c r="E78" s="170" t="s">
        <v>83</v>
      </c>
      <c r="F78" s="169" t="s">
        <v>84</v>
      </c>
      <c r="G78" s="170" t="s">
        <v>85</v>
      </c>
    </row>
    <row r="79" spans="1:7" ht="15.75" customHeight="1">
      <c r="A79" s="496">
        <v>20</v>
      </c>
      <c r="B79" s="505" t="s">
        <v>120</v>
      </c>
      <c r="C79" s="86" t="s">
        <v>117</v>
      </c>
      <c r="D79" s="87"/>
      <c r="E79" s="87"/>
      <c r="F79" s="88"/>
      <c r="G79" s="89" t="s">
        <v>148</v>
      </c>
    </row>
    <row r="80" spans="1:7" ht="15.75">
      <c r="A80" s="504"/>
      <c r="B80" s="505"/>
      <c r="C80" s="86" t="s">
        <v>87</v>
      </c>
      <c r="D80" s="90"/>
      <c r="E80" s="91"/>
      <c r="F80" s="92"/>
      <c r="G80" s="93" t="s">
        <v>148</v>
      </c>
    </row>
    <row r="81" spans="1:7" ht="16.5" thickBot="1">
      <c r="A81" s="504"/>
      <c r="B81" s="506"/>
      <c r="C81" s="94"/>
      <c r="D81" s="95"/>
      <c r="E81" s="96"/>
      <c r="F81" s="97"/>
      <c r="G81" s="98"/>
    </row>
    <row r="82" spans="1:11" ht="16.5" thickBot="1">
      <c r="A82" s="504">
        <v>21</v>
      </c>
      <c r="B82" s="498" t="s">
        <v>99</v>
      </c>
      <c r="C82" s="86" t="s">
        <v>117</v>
      </c>
      <c r="D82" s="87" t="s">
        <v>148</v>
      </c>
      <c r="E82" s="101"/>
      <c r="F82" s="102"/>
      <c r="G82" s="89" t="s">
        <v>148</v>
      </c>
      <c r="H82" s="82">
        <f>COUNTIF(D79:G94,"N")</f>
        <v>16</v>
      </c>
      <c r="I82" s="509" t="s">
        <v>98</v>
      </c>
      <c r="J82" s="510"/>
      <c r="K82" s="511"/>
    </row>
    <row r="83" spans="1:11" ht="16.5" thickBot="1">
      <c r="A83" s="504"/>
      <c r="B83" s="498"/>
      <c r="C83" s="86" t="s">
        <v>87</v>
      </c>
      <c r="D83" s="87" t="s">
        <v>148</v>
      </c>
      <c r="E83" s="105"/>
      <c r="F83" s="106"/>
      <c r="G83" s="89" t="s">
        <v>148</v>
      </c>
      <c r="H83" s="95"/>
      <c r="I83" s="172"/>
      <c r="J83" s="172"/>
      <c r="K83" s="172"/>
    </row>
    <row r="84" spans="1:11" ht="16.5" thickBot="1">
      <c r="A84" s="504"/>
      <c r="B84" s="498"/>
      <c r="C84" s="100"/>
      <c r="D84" s="285"/>
      <c r="E84" s="96"/>
      <c r="F84" s="97"/>
      <c r="G84" s="89"/>
      <c r="I84" s="159" t="s">
        <v>167</v>
      </c>
      <c r="J84" s="160">
        <v>16</v>
      </c>
      <c r="K84" s="160"/>
    </row>
    <row r="85" spans="1:11" ht="15.75">
      <c r="A85" s="494">
        <v>22</v>
      </c>
      <c r="B85" s="497" t="s">
        <v>102</v>
      </c>
      <c r="C85" s="86" t="s">
        <v>117</v>
      </c>
      <c r="D85" s="90"/>
      <c r="E85" s="87"/>
      <c r="F85" s="88"/>
      <c r="G85" s="89" t="s">
        <v>148</v>
      </c>
      <c r="I85" s="159"/>
      <c r="J85" s="160"/>
      <c r="K85" s="160"/>
    </row>
    <row r="86" spans="1:11" ht="15.75">
      <c r="A86" s="495"/>
      <c r="B86" s="498"/>
      <c r="C86" s="86" t="s">
        <v>87</v>
      </c>
      <c r="D86" s="90"/>
      <c r="E86" s="91"/>
      <c r="F86" s="92"/>
      <c r="G86" s="93" t="s">
        <v>148</v>
      </c>
      <c r="I86" s="159"/>
      <c r="J86" s="160"/>
      <c r="K86" s="160"/>
    </row>
    <row r="87" spans="1:11" ht="16.5" thickBot="1">
      <c r="A87" s="496"/>
      <c r="B87" s="194"/>
      <c r="C87" s="201"/>
      <c r="D87" s="90"/>
      <c r="E87" s="96"/>
      <c r="F87" s="109"/>
      <c r="G87" s="98"/>
      <c r="I87" s="159"/>
      <c r="J87" s="160"/>
      <c r="K87" s="160"/>
    </row>
    <row r="88" spans="1:11" ht="16.5" thickBot="1">
      <c r="A88" s="405">
        <v>23</v>
      </c>
      <c r="B88" s="193" t="s">
        <v>103</v>
      </c>
      <c r="C88" s="86" t="s">
        <v>117</v>
      </c>
      <c r="D88" s="113" t="s">
        <v>148</v>
      </c>
      <c r="E88" s="119"/>
      <c r="F88" s="120"/>
      <c r="G88" s="121" t="s">
        <v>56</v>
      </c>
      <c r="I88" s="159"/>
      <c r="J88" s="82"/>
      <c r="K88" s="82"/>
    </row>
    <row r="89" spans="1:11" ht="15.75">
      <c r="A89" s="504">
        <v>24</v>
      </c>
      <c r="B89" s="497" t="s">
        <v>104</v>
      </c>
      <c r="C89" s="86" t="s">
        <v>117</v>
      </c>
      <c r="D89" s="87" t="s">
        <v>56</v>
      </c>
      <c r="E89" s="101"/>
      <c r="F89" s="102"/>
      <c r="G89" s="89" t="s">
        <v>56</v>
      </c>
      <c r="I89" s="159"/>
      <c r="J89" s="82"/>
      <c r="K89" s="82"/>
    </row>
    <row r="90" spans="1:11" ht="15.75">
      <c r="A90" s="504"/>
      <c r="B90" s="498"/>
      <c r="C90" s="86" t="s">
        <v>118</v>
      </c>
      <c r="D90" s="198" t="s">
        <v>56</v>
      </c>
      <c r="E90" s="105"/>
      <c r="F90" s="106"/>
      <c r="G90" s="199" t="s">
        <v>56</v>
      </c>
      <c r="I90" s="159"/>
      <c r="J90" s="82"/>
      <c r="K90" s="82"/>
    </row>
    <row r="91" spans="1:11" ht="16.5" thickBot="1">
      <c r="A91" s="504"/>
      <c r="B91" s="498"/>
      <c r="C91" s="86" t="s">
        <v>89</v>
      </c>
      <c r="D91" s="109" t="s">
        <v>56</v>
      </c>
      <c r="E91" s="109"/>
      <c r="F91" s="97"/>
      <c r="G91" s="98" t="s">
        <v>56</v>
      </c>
      <c r="I91" s="175"/>
      <c r="J91" s="82"/>
      <c r="K91" s="82"/>
    </row>
    <row r="92" spans="1:11" ht="16.5" thickBot="1">
      <c r="A92" s="504"/>
      <c r="B92" s="499"/>
      <c r="C92" s="86"/>
      <c r="D92" s="109"/>
      <c r="E92" s="109"/>
      <c r="F92" s="97"/>
      <c r="G92" s="98"/>
      <c r="I92" s="163" t="s">
        <v>105</v>
      </c>
      <c r="J92" s="143"/>
      <c r="K92" s="82">
        <f>SUM(J84:J91)</f>
        <v>16</v>
      </c>
    </row>
    <row r="93" spans="1:7" ht="16.5" thickBot="1">
      <c r="A93" s="504"/>
      <c r="B93" s="500"/>
      <c r="C93" s="86"/>
      <c r="D93" s="87"/>
      <c r="E93" s="87"/>
      <c r="F93" s="123"/>
      <c r="G93" s="124"/>
    </row>
    <row r="94" spans="1:9" ht="16.5" thickBot="1">
      <c r="A94" s="504"/>
      <c r="B94" s="501"/>
      <c r="C94" s="162"/>
      <c r="D94" s="109"/>
      <c r="E94" s="109"/>
      <c r="F94" s="125"/>
      <c r="G94" s="126"/>
      <c r="H94" s="173" t="s">
        <v>90</v>
      </c>
      <c r="I94" s="174">
        <f>COUNTIF(D79:G94,"x")</f>
        <v>0</v>
      </c>
    </row>
    <row r="95" spans="1:7" ht="15.75" thickBot="1">
      <c r="A95" s="502" t="s">
        <v>155</v>
      </c>
      <c r="B95" s="503"/>
      <c r="C95" s="169" t="s">
        <v>81</v>
      </c>
      <c r="D95" s="170" t="s">
        <v>82</v>
      </c>
      <c r="E95" s="170" t="s">
        <v>83</v>
      </c>
      <c r="F95" s="169" t="s">
        <v>84</v>
      </c>
      <c r="G95" s="170" t="s">
        <v>85</v>
      </c>
    </row>
    <row r="96" spans="1:8" ht="15.75" customHeight="1">
      <c r="A96" s="496">
        <v>27</v>
      </c>
      <c r="B96" s="505" t="s">
        <v>120</v>
      </c>
      <c r="C96" s="86" t="s">
        <v>117</v>
      </c>
      <c r="D96" s="87"/>
      <c r="E96" s="87"/>
      <c r="F96" s="88"/>
      <c r="G96" s="89" t="s">
        <v>56</v>
      </c>
      <c r="H96" s="95"/>
    </row>
    <row r="97" spans="1:8" ht="15.75">
      <c r="A97" s="504"/>
      <c r="B97" s="505"/>
      <c r="C97" s="86" t="s">
        <v>87</v>
      </c>
      <c r="D97" s="90"/>
      <c r="E97" s="91"/>
      <c r="F97" s="92"/>
      <c r="G97" s="93" t="s">
        <v>56</v>
      </c>
      <c r="H97" s="95"/>
    </row>
    <row r="98" spans="1:8" ht="16.5" thickBot="1">
      <c r="A98" s="504"/>
      <c r="B98" s="506"/>
      <c r="C98" s="94"/>
      <c r="D98" s="95"/>
      <c r="E98" s="96"/>
      <c r="F98" s="97"/>
      <c r="G98" s="98"/>
      <c r="H98" s="95"/>
    </row>
    <row r="99" spans="1:11" ht="16.5" thickBot="1">
      <c r="A99" s="504">
        <v>28</v>
      </c>
      <c r="B99" s="498" t="s">
        <v>99</v>
      </c>
      <c r="C99" s="86" t="s">
        <v>117</v>
      </c>
      <c r="D99" s="87" t="s">
        <v>56</v>
      </c>
      <c r="E99" s="101"/>
      <c r="F99" s="102"/>
      <c r="G99" s="89" t="s">
        <v>56</v>
      </c>
      <c r="H99" s="82">
        <f>COUNTIF(D96:G110,"N")</f>
        <v>16</v>
      </c>
      <c r="I99" s="509" t="s">
        <v>98</v>
      </c>
      <c r="J99" s="510"/>
      <c r="K99" s="511"/>
    </row>
    <row r="100" spans="1:11" ht="16.5" thickBot="1">
      <c r="A100" s="504"/>
      <c r="B100" s="498"/>
      <c r="C100" s="86" t="s">
        <v>87</v>
      </c>
      <c r="D100" s="87" t="s">
        <v>56</v>
      </c>
      <c r="E100" s="105"/>
      <c r="F100" s="106"/>
      <c r="G100" s="89" t="s">
        <v>56</v>
      </c>
      <c r="H100" s="95"/>
      <c r="I100" s="172"/>
      <c r="J100" s="172"/>
      <c r="K100" s="172"/>
    </row>
    <row r="101" spans="1:11" ht="16.5" thickBot="1">
      <c r="A101" s="504"/>
      <c r="B101" s="498"/>
      <c r="C101" s="100"/>
      <c r="D101" s="285"/>
      <c r="E101" s="96"/>
      <c r="F101" s="97"/>
      <c r="G101" s="89"/>
      <c r="H101" s="95"/>
      <c r="I101" s="159"/>
      <c r="J101" s="160"/>
      <c r="K101" s="160"/>
    </row>
    <row r="102" spans="1:11" ht="15.75">
      <c r="A102" s="494">
        <v>29</v>
      </c>
      <c r="B102" s="497" t="s">
        <v>150</v>
      </c>
      <c r="C102" s="86" t="s">
        <v>117</v>
      </c>
      <c r="D102" s="90"/>
      <c r="E102" s="87"/>
      <c r="F102" s="88"/>
      <c r="G102" s="89" t="s">
        <v>56</v>
      </c>
      <c r="I102" s="159" t="s">
        <v>167</v>
      </c>
      <c r="J102" s="160"/>
      <c r="K102" s="160"/>
    </row>
    <row r="103" spans="1:11" ht="15.75">
      <c r="A103" s="495"/>
      <c r="B103" s="498"/>
      <c r="C103" s="86" t="s">
        <v>87</v>
      </c>
      <c r="D103" s="90"/>
      <c r="E103" s="91"/>
      <c r="F103" s="92"/>
      <c r="G103" s="93" t="s">
        <v>56</v>
      </c>
      <c r="I103" s="159"/>
      <c r="J103" s="160"/>
      <c r="K103" s="160"/>
    </row>
    <row r="104" spans="1:11" ht="16.5" thickBot="1">
      <c r="A104" s="496"/>
      <c r="B104" s="498"/>
      <c r="C104" s="201"/>
      <c r="D104" s="90"/>
      <c r="E104" s="96"/>
      <c r="F104" s="109"/>
      <c r="G104" s="98"/>
      <c r="I104" s="159"/>
      <c r="J104" s="160"/>
      <c r="K104" s="160"/>
    </row>
    <row r="105" spans="1:11" ht="16.5" thickBot="1">
      <c r="A105" s="394">
        <v>30</v>
      </c>
      <c r="B105" s="393" t="s">
        <v>103</v>
      </c>
      <c r="C105" s="86" t="s">
        <v>117</v>
      </c>
      <c r="D105" s="113" t="s">
        <v>56</v>
      </c>
      <c r="E105" s="119"/>
      <c r="F105" s="120"/>
      <c r="G105" s="121" t="s">
        <v>56</v>
      </c>
      <c r="I105" s="159"/>
      <c r="J105" s="82"/>
      <c r="K105" s="82"/>
    </row>
    <row r="106" spans="1:15" ht="15.75">
      <c r="A106" s="508">
        <v>31</v>
      </c>
      <c r="B106" s="507" t="s">
        <v>104</v>
      </c>
      <c r="C106" s="86" t="s">
        <v>117</v>
      </c>
      <c r="D106" s="87" t="s">
        <v>56</v>
      </c>
      <c r="E106" s="101"/>
      <c r="F106" s="102"/>
      <c r="G106" s="89" t="s">
        <v>56</v>
      </c>
      <c r="I106" s="159"/>
      <c r="J106" s="82"/>
      <c r="K106" s="82"/>
      <c r="O106" t="s">
        <v>119</v>
      </c>
    </row>
    <row r="107" spans="1:11" ht="15.75">
      <c r="A107" s="508"/>
      <c r="B107" s="507"/>
      <c r="C107" s="86" t="s">
        <v>118</v>
      </c>
      <c r="D107" s="198" t="s">
        <v>56</v>
      </c>
      <c r="E107" s="105"/>
      <c r="F107" s="106"/>
      <c r="G107" s="199" t="s">
        <v>56</v>
      </c>
      <c r="I107" s="159"/>
      <c r="J107" s="82"/>
      <c r="K107" s="82"/>
    </row>
    <row r="108" spans="1:11" ht="16.5" thickBot="1">
      <c r="A108" s="508"/>
      <c r="B108" s="507"/>
      <c r="C108" s="86" t="s">
        <v>89</v>
      </c>
      <c r="D108" s="109" t="s">
        <v>56</v>
      </c>
      <c r="E108" s="109"/>
      <c r="F108" s="97"/>
      <c r="G108" s="98" t="s">
        <v>56</v>
      </c>
      <c r="H108" s="95"/>
      <c r="I108" s="163" t="s">
        <v>105</v>
      </c>
      <c r="J108" s="143"/>
      <c r="K108" s="82">
        <f>SUM(J101:J107)</f>
        <v>0</v>
      </c>
    </row>
    <row r="109" spans="1:8" ht="15.75" thickBot="1">
      <c r="A109" s="312"/>
      <c r="B109" s="313"/>
      <c r="C109" s="313"/>
      <c r="D109" s="313"/>
      <c r="E109" s="313"/>
      <c r="F109" s="313"/>
      <c r="G109" s="314"/>
      <c r="H109" s="95"/>
    </row>
    <row r="110" spans="1:9" ht="15.75" thickBot="1">
      <c r="A110" s="312"/>
      <c r="B110" s="313"/>
      <c r="C110" s="313"/>
      <c r="D110" s="313"/>
      <c r="E110" s="313"/>
      <c r="F110" s="313"/>
      <c r="G110" s="314"/>
      <c r="H110" s="173" t="s">
        <v>90</v>
      </c>
      <c r="I110" s="188">
        <f>COUNTIF(D96:G110,"x")</f>
        <v>0</v>
      </c>
    </row>
    <row r="111" spans="1:9" ht="15.75" thickBot="1">
      <c r="A111" s="189"/>
      <c r="B111" s="154"/>
      <c r="C111" s="154"/>
      <c r="D111" s="491" t="s">
        <v>107</v>
      </c>
      <c r="E111" s="492"/>
      <c r="F111" s="492"/>
      <c r="G111" s="493"/>
      <c r="H111" s="190"/>
      <c r="I111" s="191">
        <f>I110+I94+I77+I60+I42</f>
        <v>41</v>
      </c>
    </row>
    <row r="112" ht="15">
      <c r="A112" s="83"/>
    </row>
  </sheetData>
  <sheetProtection/>
  <mergeCells count="74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B26:B28"/>
    <mergeCell ref="I28:K28"/>
    <mergeCell ref="A29:A31"/>
    <mergeCell ref="B29:B31"/>
    <mergeCell ref="B32:B33"/>
    <mergeCell ref="A37:A39"/>
    <mergeCell ref="B37:B39"/>
    <mergeCell ref="A32:A35"/>
    <mergeCell ref="A40:A42"/>
    <mergeCell ref="B40:B42"/>
    <mergeCell ref="A43:B43"/>
    <mergeCell ref="A44:A46"/>
    <mergeCell ref="B44:B46"/>
    <mergeCell ref="A47:A49"/>
    <mergeCell ref="B47:B49"/>
    <mergeCell ref="I47:K47"/>
    <mergeCell ref="A55:A57"/>
    <mergeCell ref="B55:B57"/>
    <mergeCell ref="A58:A60"/>
    <mergeCell ref="B58:B60"/>
    <mergeCell ref="B50:B51"/>
    <mergeCell ref="A50:A53"/>
    <mergeCell ref="A61:B61"/>
    <mergeCell ref="A62:A64"/>
    <mergeCell ref="B62:B64"/>
    <mergeCell ref="A65:A67"/>
    <mergeCell ref="B65:B67"/>
    <mergeCell ref="I65:K65"/>
    <mergeCell ref="A92:A94"/>
    <mergeCell ref="B68:B69"/>
    <mergeCell ref="A72:A74"/>
    <mergeCell ref="B72:B74"/>
    <mergeCell ref="A75:A77"/>
    <mergeCell ref="B75:B77"/>
    <mergeCell ref="A78:B78"/>
    <mergeCell ref="A85:A87"/>
    <mergeCell ref="A68:A70"/>
    <mergeCell ref="A99:A101"/>
    <mergeCell ref="A79:A81"/>
    <mergeCell ref="B79:B81"/>
    <mergeCell ref="A82:A84"/>
    <mergeCell ref="B82:B84"/>
    <mergeCell ref="I82:K82"/>
    <mergeCell ref="I99:K99"/>
    <mergeCell ref="B85:B86"/>
    <mergeCell ref="A89:A91"/>
    <mergeCell ref="B89:B91"/>
    <mergeCell ref="D111:G111"/>
    <mergeCell ref="A102:A104"/>
    <mergeCell ref="B102:B104"/>
    <mergeCell ref="B99:B101"/>
    <mergeCell ref="B92:B94"/>
    <mergeCell ref="A95:B95"/>
    <mergeCell ref="A96:A98"/>
    <mergeCell ref="B96:B98"/>
    <mergeCell ref="B106:B108"/>
    <mergeCell ref="A106:A10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PageLayoutView="0" workbookViewId="0" topLeftCell="A13">
      <selection activeCell="L21" sqref="L21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10.00390625" style="0" customWidth="1"/>
    <col min="9" max="9" width="15.7109375" style="0" customWidth="1"/>
  </cols>
  <sheetData>
    <row r="1" spans="1:3" ht="15.75" thickBot="1">
      <c r="A1" s="83" t="s">
        <v>126</v>
      </c>
      <c r="B1" s="83"/>
      <c r="C1" s="83" t="s">
        <v>80</v>
      </c>
    </row>
    <row r="2" spans="1:9" ht="15.75" thickBot="1">
      <c r="A2" s="83" t="s">
        <v>149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 t="s">
        <v>123</v>
      </c>
      <c r="D3" s="87" t="s">
        <v>88</v>
      </c>
      <c r="E3" s="87"/>
      <c r="F3" s="88"/>
      <c r="G3" s="89" t="s">
        <v>88</v>
      </c>
      <c r="I3" s="531"/>
    </row>
    <row r="4" spans="1:11" ht="15.75">
      <c r="A4" s="525"/>
      <c r="B4" s="505"/>
      <c r="C4" s="86" t="s">
        <v>124</v>
      </c>
      <c r="D4" s="90" t="s">
        <v>88</v>
      </c>
      <c r="E4" s="91"/>
      <c r="F4" s="92"/>
      <c r="G4" s="93" t="s">
        <v>88</v>
      </c>
      <c r="I4" s="531"/>
      <c r="K4" t="s">
        <v>165</v>
      </c>
    </row>
    <row r="5" spans="1:9" ht="19.5" thickBot="1">
      <c r="A5" s="525"/>
      <c r="B5" s="506"/>
      <c r="C5" s="94"/>
      <c r="D5" s="95"/>
      <c r="E5" s="408"/>
      <c r="F5" s="409"/>
      <c r="G5" s="410"/>
      <c r="I5" s="99">
        <v>45</v>
      </c>
    </row>
    <row r="6" spans="1:9" ht="16.5" customHeight="1" thickBot="1">
      <c r="A6" s="525"/>
      <c r="B6" s="498" t="s">
        <v>99</v>
      </c>
      <c r="C6" s="86" t="s">
        <v>89</v>
      </c>
      <c r="D6" s="415" t="s">
        <v>108</v>
      </c>
      <c r="E6" s="82"/>
      <c r="F6" s="415"/>
      <c r="G6" s="82"/>
      <c r="H6" s="103" t="s">
        <v>90</v>
      </c>
      <c r="I6" s="104">
        <f>COUNTIF(D3:G18,"x")</f>
        <v>19</v>
      </c>
    </row>
    <row r="7" spans="1:9" ht="16.5" thickBot="1">
      <c r="A7" s="525"/>
      <c r="B7" s="498"/>
      <c r="C7" s="86" t="s">
        <v>125</v>
      </c>
      <c r="D7" s="411" t="s">
        <v>88</v>
      </c>
      <c r="E7" s="412"/>
      <c r="F7" s="413"/>
      <c r="G7" s="414" t="s">
        <v>88</v>
      </c>
      <c r="H7" s="107"/>
      <c r="I7" s="108"/>
    </row>
    <row r="8" spans="1:7" ht="16.5" thickBot="1">
      <c r="A8" s="525"/>
      <c r="B8" s="498"/>
      <c r="C8" s="86" t="s">
        <v>123</v>
      </c>
      <c r="D8" s="87" t="s">
        <v>88</v>
      </c>
      <c r="E8" s="105"/>
      <c r="F8" s="106"/>
      <c r="G8" s="89" t="s">
        <v>88</v>
      </c>
    </row>
    <row r="9" spans="1:7" ht="15.75">
      <c r="A9" s="525"/>
      <c r="B9" s="497" t="s">
        <v>102</v>
      </c>
      <c r="C9" s="86" t="s">
        <v>89</v>
      </c>
      <c r="D9" s="87" t="s">
        <v>88</v>
      </c>
      <c r="E9" s="87"/>
      <c r="F9" s="88"/>
      <c r="G9" s="89" t="s">
        <v>88</v>
      </c>
    </row>
    <row r="10" spans="1:10" ht="15.75">
      <c r="A10" s="525"/>
      <c r="B10" s="498"/>
      <c r="C10" s="86" t="s">
        <v>125</v>
      </c>
      <c r="D10" s="90" t="s">
        <v>88</v>
      </c>
      <c r="E10" s="91"/>
      <c r="F10" s="92"/>
      <c r="G10" s="93" t="s">
        <v>88</v>
      </c>
      <c r="J10" t="s">
        <v>119</v>
      </c>
    </row>
    <row r="11" spans="1:7" ht="16.5" thickBot="1">
      <c r="A11" s="525"/>
      <c r="B11" s="110"/>
      <c r="C11" s="86" t="s">
        <v>123</v>
      </c>
      <c r="D11" s="109" t="s">
        <v>108</v>
      </c>
      <c r="E11" s="96"/>
      <c r="F11" s="109"/>
      <c r="G11" s="98" t="s">
        <v>108</v>
      </c>
    </row>
    <row r="12" spans="1:7" ht="16.5" thickBot="1">
      <c r="A12" s="197"/>
      <c r="B12" s="523" t="s">
        <v>121</v>
      </c>
      <c r="C12" s="86"/>
      <c r="D12" s="118"/>
      <c r="E12" s="119"/>
      <c r="F12" s="120"/>
      <c r="G12" s="121"/>
    </row>
    <row r="13" spans="1:11" ht="16.5" thickBot="1">
      <c r="A13" s="116"/>
      <c r="B13" s="524"/>
      <c r="C13" s="117"/>
      <c r="D13" s="118"/>
      <c r="E13" s="119"/>
      <c r="F13" s="120"/>
      <c r="G13" s="121"/>
      <c r="K13" s="122"/>
    </row>
    <row r="14" spans="1:7" ht="15.75">
      <c r="A14" s="525"/>
      <c r="B14" s="526" t="s">
        <v>104</v>
      </c>
      <c r="C14" s="86" t="s">
        <v>125</v>
      </c>
      <c r="D14" s="87" t="s">
        <v>88</v>
      </c>
      <c r="E14" s="101"/>
      <c r="F14" s="102"/>
      <c r="G14" s="89" t="s">
        <v>88</v>
      </c>
    </row>
    <row r="15" spans="1:7" ht="15.75">
      <c r="A15" s="525"/>
      <c r="B15" s="527"/>
      <c r="C15" s="86" t="s">
        <v>123</v>
      </c>
      <c r="D15" s="198" t="s">
        <v>88</v>
      </c>
      <c r="E15" s="105"/>
      <c r="F15" s="106"/>
      <c r="G15" s="199" t="s">
        <v>88</v>
      </c>
    </row>
    <row r="16" spans="1:7" ht="16.5" thickBot="1">
      <c r="A16" s="525"/>
      <c r="B16" s="528"/>
      <c r="C16" s="86"/>
      <c r="D16" s="109"/>
      <c r="E16" s="109"/>
      <c r="F16" s="97"/>
      <c r="G16" s="98"/>
    </row>
    <row r="17" spans="1:7" ht="15.75">
      <c r="A17" s="529"/>
      <c r="B17" s="526"/>
      <c r="C17" s="86"/>
      <c r="D17" s="87"/>
      <c r="E17" s="87"/>
      <c r="F17" s="123"/>
      <c r="G17" s="124"/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156</v>
      </c>
      <c r="I19" s="503"/>
    </row>
    <row r="20" spans="1:9" ht="16.5" customHeight="1">
      <c r="A20" s="130"/>
      <c r="B20" s="131" t="s">
        <v>92</v>
      </c>
      <c r="C20" s="132"/>
      <c r="D20" s="133">
        <f>COUNTA(D26:D42,D44:D60,D62:D77,D79:D94,D96:D110)</f>
        <v>45</v>
      </c>
      <c r="E20" s="133">
        <f>COUNTA(E26:E42,E44:E60,E62:E77,E79:E94,E96:E110)</f>
        <v>0</v>
      </c>
      <c r="F20" s="133">
        <f>COUNTA(F26:F42,F44:F60,F62:F77,F79:F94,F96:F110)</f>
        <v>0</v>
      </c>
      <c r="G20" s="133">
        <f>COUNTA(G26:G42,G44:G60,G62:G77,G79:G94,G96:G110)</f>
        <v>41</v>
      </c>
      <c r="H20" s="134">
        <f>SUM(D20:G20)</f>
        <v>86</v>
      </c>
      <c r="I20" s="516">
        <f>H21*I5</f>
        <v>1620</v>
      </c>
    </row>
    <row r="21" spans="1:9" ht="16.5" thickBot="1">
      <c r="A21" s="135"/>
      <c r="B21" s="85"/>
      <c r="C21" s="136" t="s">
        <v>93</v>
      </c>
      <c r="D21" s="82">
        <f>D20-D22</f>
        <v>23</v>
      </c>
      <c r="E21" s="82">
        <f>E20-E22</f>
        <v>0</v>
      </c>
      <c r="F21" s="82">
        <f>F20-F22</f>
        <v>0</v>
      </c>
      <c r="G21" s="82">
        <f>G20-G22</f>
        <v>13</v>
      </c>
      <c r="H21" s="137">
        <f>SUM(D21:G21)</f>
        <v>36</v>
      </c>
      <c r="I21" s="517"/>
    </row>
    <row r="22" spans="1:9" ht="18.75">
      <c r="A22" s="138"/>
      <c r="B22" s="139"/>
      <c r="C22" s="140" t="s">
        <v>94</v>
      </c>
      <c r="D22" s="82">
        <f>COUNTIF(D26:D124,"N")</f>
        <v>22</v>
      </c>
      <c r="E22" s="82">
        <f>COUNTIF(E26:E124,"N")</f>
        <v>0</v>
      </c>
      <c r="F22" s="82">
        <f>COUNTIF(F26:F124,"N")</f>
        <v>0</v>
      </c>
      <c r="G22" s="82">
        <f>COUNTIF(G26:G124,"N")</f>
        <v>28</v>
      </c>
      <c r="H22" s="141">
        <f>SUM(D22:G22)</f>
        <v>50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tr">
        <f>'act.rozlicz'!A25</f>
        <v>01-05.12.2021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 customHeight="1">
      <c r="A26" s="520"/>
      <c r="B26" s="521"/>
      <c r="C26" s="398"/>
      <c r="D26" s="87"/>
      <c r="E26" s="87"/>
      <c r="F26" s="88"/>
      <c r="G26" s="89"/>
      <c r="I26" s="151" t="s">
        <v>97</v>
      </c>
      <c r="J26" s="152"/>
      <c r="K26" s="153">
        <f>K39+K59+K75+K92+K108</f>
        <v>31</v>
      </c>
    </row>
    <row r="27" spans="1:7" ht="16.5" thickBot="1">
      <c r="A27" s="512"/>
      <c r="B27" s="521"/>
      <c r="C27" s="398"/>
      <c r="D27" s="90"/>
      <c r="E27" s="91"/>
      <c r="F27" s="92"/>
      <c r="G27" s="93"/>
    </row>
    <row r="28" spans="1:11" ht="16.5" thickBot="1">
      <c r="A28" s="512"/>
      <c r="B28" s="522"/>
      <c r="C28" s="94"/>
      <c r="D28" s="95"/>
      <c r="E28" s="96"/>
      <c r="F28" s="97"/>
      <c r="G28" s="98"/>
      <c r="H28" s="82">
        <f>COUNTIF(D26:G42,"N")</f>
        <v>2</v>
      </c>
      <c r="I28" s="509" t="s">
        <v>98</v>
      </c>
      <c r="J28" s="510"/>
      <c r="K28" s="511"/>
    </row>
    <row r="29" spans="1:15" ht="16.5" thickBot="1">
      <c r="A29" s="504"/>
      <c r="B29" s="498"/>
      <c r="C29" s="86"/>
      <c r="D29" s="87"/>
      <c r="E29" s="101"/>
      <c r="F29" s="102"/>
      <c r="G29" s="89"/>
      <c r="H29" s="154"/>
      <c r="I29" s="155" t="s">
        <v>100</v>
      </c>
      <c r="J29" s="156" t="s">
        <v>101</v>
      </c>
      <c r="K29" s="157"/>
      <c r="M29" s="154"/>
      <c r="N29" s="154"/>
      <c r="O29" s="154"/>
    </row>
    <row r="30" spans="1:15" ht="16.5" thickBot="1">
      <c r="A30" s="504"/>
      <c r="B30" s="498"/>
      <c r="C30" s="86"/>
      <c r="D30" s="87"/>
      <c r="E30" s="105"/>
      <c r="F30" s="106"/>
      <c r="G30" s="89"/>
      <c r="H30" s="154"/>
      <c r="I30" s="158"/>
      <c r="J30" s="156"/>
      <c r="K30" s="158"/>
      <c r="M30" s="154"/>
      <c r="N30" s="154"/>
      <c r="O30" s="154"/>
    </row>
    <row r="31" spans="1:11" ht="12" customHeight="1" thickBot="1">
      <c r="A31" s="504"/>
      <c r="B31" s="498"/>
      <c r="C31" s="100"/>
      <c r="D31" s="109"/>
      <c r="E31" s="96"/>
      <c r="F31" s="97"/>
      <c r="G31" s="89"/>
      <c r="H31" s="154"/>
      <c r="I31" s="159">
        <v>1.12</v>
      </c>
      <c r="J31" s="160">
        <v>1</v>
      </c>
      <c r="K31" s="160"/>
    </row>
    <row r="32" spans="1:11" ht="15.75">
      <c r="A32" s="494">
        <v>1</v>
      </c>
      <c r="B32" s="497" t="s">
        <v>102</v>
      </c>
      <c r="C32" s="86" t="s">
        <v>89</v>
      </c>
      <c r="D32" s="87" t="s">
        <v>88</v>
      </c>
      <c r="E32" s="87"/>
      <c r="F32" s="88"/>
      <c r="G32" s="89" t="s">
        <v>88</v>
      </c>
      <c r="I32" s="159">
        <v>3.12</v>
      </c>
      <c r="J32" s="160">
        <v>1</v>
      </c>
      <c r="K32" s="160"/>
    </row>
    <row r="33" spans="1:11" ht="15.75">
      <c r="A33" s="495"/>
      <c r="B33" s="498"/>
      <c r="C33" s="86" t="s">
        <v>125</v>
      </c>
      <c r="D33" s="90" t="s">
        <v>88</v>
      </c>
      <c r="E33" s="91"/>
      <c r="F33" s="92"/>
      <c r="G33" s="93" t="s">
        <v>88</v>
      </c>
      <c r="I33" s="159"/>
      <c r="J33" s="160"/>
      <c r="K33" s="160"/>
    </row>
    <row r="34" spans="1:11" ht="16.5" thickBot="1">
      <c r="A34" s="495"/>
      <c r="B34" s="392"/>
      <c r="C34" s="86" t="s">
        <v>123</v>
      </c>
      <c r="D34" s="109" t="s">
        <v>108</v>
      </c>
      <c r="E34" s="96"/>
      <c r="F34" s="109"/>
      <c r="G34" s="98" t="s">
        <v>56</v>
      </c>
      <c r="I34" s="159"/>
      <c r="J34" s="160"/>
      <c r="K34" s="160"/>
    </row>
    <row r="35" spans="1:11" ht="16.5" thickBot="1">
      <c r="A35" s="496"/>
      <c r="B35" s="392"/>
      <c r="C35" s="86"/>
      <c r="D35" s="118"/>
      <c r="E35" s="119"/>
      <c r="F35" s="120"/>
      <c r="G35" s="121"/>
      <c r="I35" s="159"/>
      <c r="J35" s="160"/>
      <c r="K35" s="160"/>
    </row>
    <row r="36" spans="1:11" ht="16.5" thickBot="1">
      <c r="A36" s="405">
        <v>2</v>
      </c>
      <c r="B36" s="393" t="s">
        <v>103</v>
      </c>
      <c r="C36" s="117"/>
      <c r="D36" s="118"/>
      <c r="E36" s="119"/>
      <c r="F36" s="120"/>
      <c r="G36" s="121"/>
      <c r="I36" s="159"/>
      <c r="J36" s="82"/>
      <c r="K36" s="82"/>
    </row>
    <row r="37" spans="1:11" ht="15.75">
      <c r="A37" s="504">
        <v>3</v>
      </c>
      <c r="B37" s="513" t="s">
        <v>104</v>
      </c>
      <c r="C37" s="86" t="s">
        <v>125</v>
      </c>
      <c r="D37" s="87" t="s">
        <v>88</v>
      </c>
      <c r="E37" s="101"/>
      <c r="F37" s="102"/>
      <c r="G37" s="89" t="s">
        <v>88</v>
      </c>
      <c r="I37" s="159"/>
      <c r="J37" s="82"/>
      <c r="K37" s="82"/>
    </row>
    <row r="38" spans="1:11" ht="15.75">
      <c r="A38" s="504"/>
      <c r="B38" s="514"/>
      <c r="C38" s="86" t="s">
        <v>123</v>
      </c>
      <c r="D38" s="198" t="s">
        <v>88</v>
      </c>
      <c r="E38" s="105"/>
      <c r="F38" s="106"/>
      <c r="G38" s="199" t="s">
        <v>56</v>
      </c>
      <c r="I38" s="200"/>
      <c r="J38" s="95"/>
      <c r="K38" s="82"/>
    </row>
    <row r="39" spans="1:11" ht="16.5" thickBot="1">
      <c r="A39" s="504"/>
      <c r="B39" s="515"/>
      <c r="C39" s="86"/>
      <c r="D39" s="109"/>
      <c r="E39" s="109"/>
      <c r="F39" s="97"/>
      <c r="G39" s="98"/>
      <c r="I39" s="163" t="s">
        <v>105</v>
      </c>
      <c r="J39" s="143"/>
      <c r="K39" s="82">
        <f>SUM(J31:J37)</f>
        <v>2</v>
      </c>
    </row>
    <row r="40" spans="1:7" ht="15.75">
      <c r="A40" s="512"/>
      <c r="B40" s="499"/>
      <c r="C40" s="86"/>
      <c r="D40" s="87"/>
      <c r="E40" s="87"/>
      <c r="F40" s="123"/>
      <c r="G40" s="124"/>
    </row>
    <row r="41" spans="1:9" ht="16.5" thickBot="1">
      <c r="A41" s="512"/>
      <c r="B41" s="500"/>
      <c r="C41" s="86"/>
      <c r="D41" s="109"/>
      <c r="E41" s="109"/>
      <c r="F41" s="125"/>
      <c r="G41" s="126"/>
      <c r="I41" s="164"/>
    </row>
    <row r="42" spans="1:9" ht="16.5" thickBot="1">
      <c r="A42" s="512"/>
      <c r="B42" s="501"/>
      <c r="C42" s="162"/>
      <c r="D42" s="165"/>
      <c r="E42" s="165"/>
      <c r="F42" s="166"/>
      <c r="G42" s="167"/>
      <c r="H42" s="103" t="s">
        <v>90</v>
      </c>
      <c r="I42" s="168">
        <f>COUNTIF(D26:G42,"x")</f>
        <v>8</v>
      </c>
    </row>
    <row r="43" spans="1:7" ht="15.75" thickBot="1">
      <c r="A43" s="502" t="str">
        <f>'act.rozlicz'!A43</f>
        <v>06-12.12.2021</v>
      </c>
      <c r="B43" s="503"/>
      <c r="C43" s="169" t="s">
        <v>81</v>
      </c>
      <c r="D43" s="170" t="s">
        <v>82</v>
      </c>
      <c r="E43" s="170" t="s">
        <v>83</v>
      </c>
      <c r="F43" s="169" t="s">
        <v>84</v>
      </c>
      <c r="G43" s="170" t="s">
        <v>85</v>
      </c>
    </row>
    <row r="44" spans="1:12" ht="15.75" customHeight="1">
      <c r="A44" s="496">
        <v>6</v>
      </c>
      <c r="B44" s="505" t="s">
        <v>120</v>
      </c>
      <c r="C44" s="86" t="s">
        <v>123</v>
      </c>
      <c r="D44" s="87" t="s">
        <v>88</v>
      </c>
      <c r="E44" s="87"/>
      <c r="F44" s="88"/>
      <c r="G44" s="89" t="s">
        <v>88</v>
      </c>
      <c r="H44" s="171"/>
      <c r="L44">
        <f>+H29</f>
        <v>0</v>
      </c>
    </row>
    <row r="45" spans="1:7" ht="15.75">
      <c r="A45" s="504"/>
      <c r="B45" s="505"/>
      <c r="C45" s="86" t="s">
        <v>124</v>
      </c>
      <c r="D45" s="90" t="s">
        <v>88</v>
      </c>
      <c r="E45" s="91"/>
      <c r="F45" s="92"/>
      <c r="G45" s="93" t="s">
        <v>56</v>
      </c>
    </row>
    <row r="46" spans="1:7" ht="16.5" thickBot="1">
      <c r="A46" s="504"/>
      <c r="B46" s="506"/>
      <c r="C46" s="94"/>
      <c r="D46" s="95"/>
      <c r="E46" s="96"/>
      <c r="F46" s="97"/>
      <c r="G46" s="98"/>
    </row>
    <row r="47" spans="1:11" ht="15">
      <c r="A47" s="504">
        <v>7</v>
      </c>
      <c r="B47" s="498" t="s">
        <v>99</v>
      </c>
      <c r="C47" s="86" t="s">
        <v>89</v>
      </c>
      <c r="D47" s="415" t="s">
        <v>108</v>
      </c>
      <c r="E47" s="82"/>
      <c r="F47" s="415"/>
      <c r="G47" s="82"/>
      <c r="H47" s="82">
        <f>COUNTIF(D44:G60,"N")</f>
        <v>4</v>
      </c>
      <c r="I47" s="509" t="s">
        <v>98</v>
      </c>
      <c r="J47" s="510"/>
      <c r="K47" s="511"/>
    </row>
    <row r="48" spans="1:11" ht="16.5" thickBot="1">
      <c r="A48" s="504"/>
      <c r="B48" s="498"/>
      <c r="C48" s="86" t="s">
        <v>125</v>
      </c>
      <c r="D48" s="411" t="s">
        <v>88</v>
      </c>
      <c r="E48" s="412"/>
      <c r="F48" s="413"/>
      <c r="G48" s="414" t="s">
        <v>88</v>
      </c>
      <c r="H48" s="95"/>
      <c r="I48" s="172"/>
      <c r="J48" s="172"/>
      <c r="K48" s="172"/>
    </row>
    <row r="49" spans="1:11" ht="16.5" thickBot="1">
      <c r="A49" s="504"/>
      <c r="B49" s="498"/>
      <c r="C49" s="86" t="s">
        <v>123</v>
      </c>
      <c r="D49" s="87" t="s">
        <v>88</v>
      </c>
      <c r="E49" s="105"/>
      <c r="F49" s="106"/>
      <c r="G49" s="89" t="s">
        <v>56</v>
      </c>
      <c r="I49" s="159">
        <v>6.12</v>
      </c>
      <c r="J49" s="160">
        <v>1</v>
      </c>
      <c r="K49" s="160"/>
    </row>
    <row r="50" spans="1:11" ht="15.75">
      <c r="A50" s="494">
        <v>8</v>
      </c>
      <c r="B50" s="497" t="s">
        <v>102</v>
      </c>
      <c r="C50" s="86" t="s">
        <v>89</v>
      </c>
      <c r="D50" s="87" t="s">
        <v>88</v>
      </c>
      <c r="E50" s="87"/>
      <c r="F50" s="88"/>
      <c r="G50" s="89" t="s">
        <v>88</v>
      </c>
      <c r="I50" s="159">
        <v>7.12</v>
      </c>
      <c r="J50" s="160">
        <v>1</v>
      </c>
      <c r="K50" s="160"/>
    </row>
    <row r="51" spans="1:11" ht="15.75">
      <c r="A51" s="495"/>
      <c r="B51" s="498"/>
      <c r="C51" s="86" t="s">
        <v>125</v>
      </c>
      <c r="D51" s="90" t="s">
        <v>88</v>
      </c>
      <c r="E51" s="91"/>
      <c r="F51" s="92"/>
      <c r="G51" s="93" t="s">
        <v>88</v>
      </c>
      <c r="I51" s="159">
        <v>8.12</v>
      </c>
      <c r="J51" s="160">
        <v>1</v>
      </c>
      <c r="K51" s="160"/>
    </row>
    <row r="52" spans="1:11" ht="16.5" thickBot="1">
      <c r="A52" s="495"/>
      <c r="B52" s="194"/>
      <c r="C52" s="86" t="s">
        <v>134</v>
      </c>
      <c r="D52" s="109" t="s">
        <v>108</v>
      </c>
      <c r="E52" s="96"/>
      <c r="F52" s="109"/>
      <c r="G52" s="98" t="s">
        <v>56</v>
      </c>
      <c r="I52" s="159">
        <v>10.12</v>
      </c>
      <c r="J52" s="160">
        <v>1</v>
      </c>
      <c r="K52" s="160"/>
    </row>
    <row r="53" spans="1:11" ht="16.5" thickBot="1">
      <c r="A53" s="496"/>
      <c r="B53" s="194"/>
      <c r="C53" s="86"/>
      <c r="D53" s="118"/>
      <c r="E53" s="119"/>
      <c r="F53" s="120"/>
      <c r="G53" s="121"/>
      <c r="I53" s="159"/>
      <c r="J53" s="160"/>
      <c r="K53" s="160"/>
    </row>
    <row r="54" spans="1:11" ht="16.5" thickBot="1">
      <c r="A54" s="196">
        <v>9</v>
      </c>
      <c r="B54" s="397" t="s">
        <v>103</v>
      </c>
      <c r="C54" s="117"/>
      <c r="D54" s="118"/>
      <c r="E54" s="119"/>
      <c r="F54" s="120"/>
      <c r="G54" s="121"/>
      <c r="I54" s="159"/>
      <c r="J54" s="82"/>
      <c r="K54" s="82"/>
    </row>
    <row r="55" spans="1:11" ht="15.75">
      <c r="A55" s="504">
        <v>10</v>
      </c>
      <c r="B55" s="513" t="s">
        <v>104</v>
      </c>
      <c r="C55" s="86" t="s">
        <v>125</v>
      </c>
      <c r="D55" s="87" t="s">
        <v>88</v>
      </c>
      <c r="E55" s="101"/>
      <c r="F55" s="102"/>
      <c r="G55" s="89" t="s">
        <v>88</v>
      </c>
      <c r="I55" s="159"/>
      <c r="J55" s="82"/>
      <c r="K55" s="82"/>
    </row>
    <row r="56" spans="1:11" ht="15.75">
      <c r="A56" s="504"/>
      <c r="B56" s="514"/>
      <c r="C56" s="86" t="s">
        <v>123</v>
      </c>
      <c r="D56" s="198" t="s">
        <v>88</v>
      </c>
      <c r="E56" s="105"/>
      <c r="F56" s="106"/>
      <c r="G56" s="199" t="s">
        <v>56</v>
      </c>
      <c r="I56" s="159"/>
      <c r="J56" s="82"/>
      <c r="K56" s="82"/>
    </row>
    <row r="57" spans="1:11" ht="16.5" thickBot="1">
      <c r="A57" s="504"/>
      <c r="B57" s="515"/>
      <c r="C57" s="86"/>
      <c r="D57" s="109"/>
      <c r="E57" s="109"/>
      <c r="F57" s="97"/>
      <c r="G57" s="98"/>
      <c r="I57" s="159"/>
      <c r="J57" s="82"/>
      <c r="K57" s="82"/>
    </row>
    <row r="58" spans="1:11" ht="15.75">
      <c r="A58" s="512"/>
      <c r="B58" s="499"/>
      <c r="C58" s="86"/>
      <c r="D58" s="87"/>
      <c r="E58" s="87"/>
      <c r="F58" s="123"/>
      <c r="G58" s="124"/>
      <c r="I58" s="160"/>
      <c r="J58" s="82"/>
      <c r="K58" s="82"/>
    </row>
    <row r="59" spans="1:11" ht="16.5" thickBot="1">
      <c r="A59" s="512"/>
      <c r="B59" s="500"/>
      <c r="C59" s="86"/>
      <c r="D59" s="109"/>
      <c r="E59" s="109"/>
      <c r="F59" s="125"/>
      <c r="G59" s="126"/>
      <c r="I59" s="163" t="s">
        <v>105</v>
      </c>
      <c r="J59" s="143"/>
      <c r="K59" s="82">
        <f>SUM(J49:J58)</f>
        <v>4</v>
      </c>
    </row>
    <row r="60" spans="1:9" ht="16.5" thickBot="1">
      <c r="A60" s="512"/>
      <c r="B60" s="501"/>
      <c r="C60" s="162"/>
      <c r="D60" s="165"/>
      <c r="E60" s="165"/>
      <c r="F60" s="166"/>
      <c r="G60" s="167"/>
      <c r="H60" s="173" t="s">
        <v>90</v>
      </c>
      <c r="I60" s="174">
        <f>COUNTIF(D44:G60,"x")</f>
        <v>15</v>
      </c>
    </row>
    <row r="61" spans="1:7" ht="15.75" thickBot="1">
      <c r="A61" s="502" t="str">
        <f>'act.rozlicz'!A61</f>
        <v>13-19.12.2021</v>
      </c>
      <c r="B61" s="503"/>
      <c r="C61" s="169" t="s">
        <v>81</v>
      </c>
      <c r="D61" s="170" t="s">
        <v>82</v>
      </c>
      <c r="E61" s="170" t="s">
        <v>83</v>
      </c>
      <c r="F61" s="169" t="s">
        <v>84</v>
      </c>
      <c r="G61" s="170" t="s">
        <v>85</v>
      </c>
    </row>
    <row r="62" spans="1:7" ht="15.75" customHeight="1">
      <c r="A62" s="496">
        <v>13</v>
      </c>
      <c r="B62" s="505" t="s">
        <v>120</v>
      </c>
      <c r="C62" s="86" t="s">
        <v>123</v>
      </c>
      <c r="D62" s="87" t="s">
        <v>88</v>
      </c>
      <c r="E62" s="87"/>
      <c r="F62" s="88"/>
      <c r="G62" s="89" t="s">
        <v>88</v>
      </c>
    </row>
    <row r="63" spans="1:7" ht="15.75">
      <c r="A63" s="504"/>
      <c r="B63" s="505"/>
      <c r="C63" s="86" t="s">
        <v>124</v>
      </c>
      <c r="D63" s="90" t="s">
        <v>148</v>
      </c>
      <c r="E63" s="91"/>
      <c r="F63" s="92"/>
      <c r="G63" s="93" t="s">
        <v>148</v>
      </c>
    </row>
    <row r="64" spans="1:7" ht="16.5" thickBot="1">
      <c r="A64" s="504"/>
      <c r="B64" s="506"/>
      <c r="C64" s="94"/>
      <c r="D64" s="95"/>
      <c r="E64" s="96"/>
      <c r="F64" s="97"/>
      <c r="G64" s="98"/>
    </row>
    <row r="65" spans="1:11" ht="15">
      <c r="A65" s="504">
        <v>14</v>
      </c>
      <c r="B65" s="498" t="s">
        <v>99</v>
      </c>
      <c r="C65" s="86" t="s">
        <v>89</v>
      </c>
      <c r="D65" s="415" t="s">
        <v>148</v>
      </c>
      <c r="E65" s="82"/>
      <c r="F65" s="415"/>
      <c r="G65" s="82"/>
      <c r="H65" s="82">
        <f>COUNTIF(D62:G77,"N")</f>
        <v>6</v>
      </c>
      <c r="I65" s="509" t="s">
        <v>98</v>
      </c>
      <c r="J65" s="510"/>
      <c r="K65" s="511"/>
    </row>
    <row r="66" spans="1:11" ht="16.5" thickBot="1">
      <c r="A66" s="504"/>
      <c r="B66" s="498"/>
      <c r="C66" s="86" t="s">
        <v>125</v>
      </c>
      <c r="D66" s="411" t="s">
        <v>88</v>
      </c>
      <c r="E66" s="412"/>
      <c r="F66" s="413"/>
      <c r="G66" s="414" t="s">
        <v>88</v>
      </c>
      <c r="H66" s="95"/>
      <c r="I66" s="172"/>
      <c r="J66" s="172"/>
      <c r="K66" s="172"/>
    </row>
    <row r="67" spans="1:11" ht="16.5" thickBot="1">
      <c r="A67" s="504"/>
      <c r="B67" s="498"/>
      <c r="C67" s="86" t="s">
        <v>123</v>
      </c>
      <c r="D67" s="87" t="s">
        <v>88</v>
      </c>
      <c r="E67" s="105"/>
      <c r="F67" s="106"/>
      <c r="G67" s="89" t="s">
        <v>148</v>
      </c>
      <c r="I67" s="159">
        <v>13.12</v>
      </c>
      <c r="J67" s="160">
        <v>2</v>
      </c>
      <c r="K67" s="160"/>
    </row>
    <row r="68" spans="1:11" ht="15.75">
      <c r="A68" s="504">
        <v>15</v>
      </c>
      <c r="B68" s="497" t="s">
        <v>102</v>
      </c>
      <c r="C68" s="86" t="s">
        <v>89</v>
      </c>
      <c r="D68" s="87" t="s">
        <v>88</v>
      </c>
      <c r="E68" s="87"/>
      <c r="F68" s="88"/>
      <c r="G68" s="89" t="s">
        <v>88</v>
      </c>
      <c r="I68" s="159">
        <v>14.12</v>
      </c>
      <c r="J68" s="160">
        <v>2</v>
      </c>
      <c r="K68" s="160"/>
    </row>
    <row r="69" spans="1:11" ht="15.75">
      <c r="A69" s="504"/>
      <c r="B69" s="498"/>
      <c r="C69" s="86" t="s">
        <v>125</v>
      </c>
      <c r="D69" s="90" t="s">
        <v>88</v>
      </c>
      <c r="E69" s="91"/>
      <c r="F69" s="92"/>
      <c r="G69" s="93" t="s">
        <v>88</v>
      </c>
      <c r="I69" s="159">
        <v>15.12</v>
      </c>
      <c r="J69" s="160">
        <v>1</v>
      </c>
      <c r="K69" s="160"/>
    </row>
    <row r="70" spans="1:11" ht="16.5" thickBot="1">
      <c r="A70" s="405"/>
      <c r="B70" s="194"/>
      <c r="C70" s="86" t="s">
        <v>123</v>
      </c>
      <c r="D70" s="109" t="s">
        <v>108</v>
      </c>
      <c r="E70" s="96"/>
      <c r="F70" s="109"/>
      <c r="G70" s="98" t="s">
        <v>148</v>
      </c>
      <c r="I70" s="159">
        <v>18.12</v>
      </c>
      <c r="J70" s="160">
        <v>1</v>
      </c>
      <c r="K70" s="160"/>
    </row>
    <row r="71" spans="1:11" ht="16.5" thickBot="1">
      <c r="A71" s="405">
        <v>16</v>
      </c>
      <c r="B71" s="193" t="s">
        <v>103</v>
      </c>
      <c r="C71" s="86"/>
      <c r="D71" s="118"/>
      <c r="E71" s="119"/>
      <c r="F71" s="120"/>
      <c r="G71" s="121"/>
      <c r="I71" s="159"/>
      <c r="J71" s="82"/>
      <c r="K71" s="82"/>
    </row>
    <row r="72" spans="1:11" ht="16.5" thickBot="1">
      <c r="A72" s="504">
        <v>18</v>
      </c>
      <c r="B72" s="497" t="s">
        <v>104</v>
      </c>
      <c r="C72" s="117"/>
      <c r="D72" s="118"/>
      <c r="E72" s="119"/>
      <c r="F72" s="120"/>
      <c r="G72" s="121"/>
      <c r="I72" s="159"/>
      <c r="J72" s="82"/>
      <c r="K72" s="82"/>
    </row>
    <row r="73" spans="1:11" ht="15.75">
      <c r="A73" s="504"/>
      <c r="B73" s="498"/>
      <c r="C73" s="86" t="s">
        <v>125</v>
      </c>
      <c r="D73" s="87" t="s">
        <v>88</v>
      </c>
      <c r="E73" s="101"/>
      <c r="F73" s="102"/>
      <c r="G73" s="89" t="s">
        <v>88</v>
      </c>
      <c r="I73" s="159"/>
      <c r="J73" s="82"/>
      <c r="K73" s="82"/>
    </row>
    <row r="74" spans="1:11" ht="16.5" thickBot="1">
      <c r="A74" s="504"/>
      <c r="B74" s="498"/>
      <c r="C74" s="86" t="s">
        <v>123</v>
      </c>
      <c r="D74" s="198" t="s">
        <v>88</v>
      </c>
      <c r="E74" s="105"/>
      <c r="F74" s="106"/>
      <c r="G74" s="199" t="s">
        <v>148</v>
      </c>
      <c r="I74" s="159"/>
      <c r="J74" s="82"/>
      <c r="K74" s="82"/>
    </row>
    <row r="75" spans="1:11" ht="16.5" thickBot="1">
      <c r="A75" s="512"/>
      <c r="B75" s="499"/>
      <c r="C75" s="86"/>
      <c r="D75" s="109"/>
      <c r="E75" s="109"/>
      <c r="F75" s="97"/>
      <c r="G75" s="98"/>
      <c r="I75" s="163" t="s">
        <v>105</v>
      </c>
      <c r="J75" s="143"/>
      <c r="K75" s="82">
        <f>SUM(J67:J74)</f>
        <v>6</v>
      </c>
    </row>
    <row r="76" spans="1:7" ht="16.5" thickBot="1">
      <c r="A76" s="512"/>
      <c r="B76" s="500"/>
      <c r="C76" s="86"/>
      <c r="D76" s="109"/>
      <c r="E76" s="109"/>
      <c r="F76" s="125"/>
      <c r="G76" s="126"/>
    </row>
    <row r="77" spans="1:9" ht="16.5" thickBot="1">
      <c r="A77" s="512"/>
      <c r="B77" s="501"/>
      <c r="C77" s="162"/>
      <c r="D77" s="165"/>
      <c r="E77" s="165"/>
      <c r="F77" s="166"/>
      <c r="G77" s="167"/>
      <c r="H77" s="173" t="s">
        <v>90</v>
      </c>
      <c r="I77" s="174">
        <f>COUNTIF(D62:G77,"x")</f>
        <v>13</v>
      </c>
    </row>
    <row r="78" spans="1:7" ht="15.75" thickBot="1">
      <c r="A78" s="502" t="str">
        <f>'act.rozlicz'!A78</f>
        <v>20-26.12.2021</v>
      </c>
      <c r="B78" s="503"/>
      <c r="C78" s="169" t="s">
        <v>81</v>
      </c>
      <c r="D78" s="170" t="s">
        <v>82</v>
      </c>
      <c r="E78" s="170" t="s">
        <v>83</v>
      </c>
      <c r="F78" s="169" t="s">
        <v>84</v>
      </c>
      <c r="G78" s="170" t="s">
        <v>85</v>
      </c>
    </row>
    <row r="79" spans="1:7" ht="15.75" customHeight="1">
      <c r="A79" s="496">
        <v>20</v>
      </c>
      <c r="B79" s="505" t="s">
        <v>120</v>
      </c>
      <c r="C79" s="86" t="s">
        <v>123</v>
      </c>
      <c r="D79" s="87" t="s">
        <v>148</v>
      </c>
      <c r="E79" s="87"/>
      <c r="F79" s="88"/>
      <c r="G79" s="89" t="s">
        <v>148</v>
      </c>
    </row>
    <row r="80" spans="1:7" ht="15.75">
      <c r="A80" s="504"/>
      <c r="B80" s="505"/>
      <c r="C80" s="86" t="s">
        <v>124</v>
      </c>
      <c r="D80" s="90" t="s">
        <v>148</v>
      </c>
      <c r="E80" s="91"/>
      <c r="F80" s="92"/>
      <c r="G80" s="93" t="s">
        <v>148</v>
      </c>
    </row>
    <row r="81" spans="1:7" ht="16.5" thickBot="1">
      <c r="A81" s="504"/>
      <c r="B81" s="506"/>
      <c r="C81" s="94"/>
      <c r="D81" s="95"/>
      <c r="E81" s="96"/>
      <c r="F81" s="97"/>
      <c r="G81" s="98"/>
    </row>
    <row r="82" spans="1:11" ht="15">
      <c r="A82" s="504">
        <v>21</v>
      </c>
      <c r="B82" s="498" t="s">
        <v>99</v>
      </c>
      <c r="C82" s="86" t="s">
        <v>89</v>
      </c>
      <c r="D82" s="415" t="s">
        <v>148</v>
      </c>
      <c r="E82" s="82"/>
      <c r="F82" s="415"/>
      <c r="G82" s="82"/>
      <c r="H82" s="82">
        <f>COUNTIF(D79:G94,"N")</f>
        <v>19</v>
      </c>
      <c r="I82" s="509" t="s">
        <v>98</v>
      </c>
      <c r="J82" s="510"/>
      <c r="K82" s="511"/>
    </row>
    <row r="83" spans="1:11" ht="16.5" thickBot="1">
      <c r="A83" s="504"/>
      <c r="B83" s="498"/>
      <c r="C83" s="86" t="s">
        <v>125</v>
      </c>
      <c r="D83" s="411" t="s">
        <v>148</v>
      </c>
      <c r="E83" s="412"/>
      <c r="F83" s="413"/>
      <c r="G83" s="414" t="s">
        <v>148</v>
      </c>
      <c r="H83" s="95"/>
      <c r="I83" s="172"/>
      <c r="J83" s="172"/>
      <c r="K83" s="172"/>
    </row>
    <row r="84" spans="1:11" ht="16.5" thickBot="1">
      <c r="A84" s="504"/>
      <c r="B84" s="498"/>
      <c r="C84" s="86" t="s">
        <v>123</v>
      </c>
      <c r="D84" s="87" t="s">
        <v>148</v>
      </c>
      <c r="E84" s="105"/>
      <c r="F84" s="106"/>
      <c r="G84" s="89" t="s">
        <v>148</v>
      </c>
      <c r="I84" s="159"/>
      <c r="J84" s="160"/>
      <c r="K84" s="160"/>
    </row>
    <row r="85" spans="1:11" ht="15.75">
      <c r="A85" s="504">
        <v>22</v>
      </c>
      <c r="B85" s="497" t="s">
        <v>102</v>
      </c>
      <c r="C85" s="86" t="s">
        <v>89</v>
      </c>
      <c r="D85" s="87" t="s">
        <v>148</v>
      </c>
      <c r="E85" s="87"/>
      <c r="F85" s="88"/>
      <c r="G85" s="89" t="s">
        <v>148</v>
      </c>
      <c r="I85" s="122"/>
      <c r="K85" s="160"/>
    </row>
    <row r="86" spans="1:11" ht="15.75">
      <c r="A86" s="504"/>
      <c r="B86" s="498"/>
      <c r="C86" s="86" t="s">
        <v>125</v>
      </c>
      <c r="D86" s="90" t="s">
        <v>148</v>
      </c>
      <c r="E86" s="91"/>
      <c r="F86" s="92"/>
      <c r="G86" s="93" t="s">
        <v>148</v>
      </c>
      <c r="I86" s="159" t="s">
        <v>166</v>
      </c>
      <c r="J86" s="160">
        <v>19</v>
      </c>
      <c r="K86" s="160"/>
    </row>
    <row r="87" spans="1:11" ht="16.5" thickBot="1">
      <c r="A87" s="405"/>
      <c r="B87" s="194"/>
      <c r="C87" s="86" t="s">
        <v>123</v>
      </c>
      <c r="D87" s="109" t="s">
        <v>148</v>
      </c>
      <c r="E87" s="96"/>
      <c r="F87" s="109"/>
      <c r="G87" s="98" t="s">
        <v>148</v>
      </c>
      <c r="I87" s="159"/>
      <c r="J87" s="160"/>
      <c r="K87" s="160"/>
    </row>
    <row r="88" spans="1:11" ht="16.5" thickBot="1">
      <c r="A88" s="405">
        <v>23</v>
      </c>
      <c r="B88" s="193" t="s">
        <v>103</v>
      </c>
      <c r="C88" s="86"/>
      <c r="D88" s="118"/>
      <c r="E88" s="119"/>
      <c r="F88" s="120"/>
      <c r="G88" s="121"/>
      <c r="I88" s="159"/>
      <c r="J88" s="82"/>
      <c r="K88" s="82"/>
    </row>
    <row r="89" spans="1:11" ht="16.5" thickBot="1">
      <c r="A89" s="504">
        <v>24</v>
      </c>
      <c r="B89" s="497" t="s">
        <v>104</v>
      </c>
      <c r="C89" s="117"/>
      <c r="D89" s="118"/>
      <c r="E89" s="119"/>
      <c r="F89" s="120"/>
      <c r="G89" s="121"/>
      <c r="I89" s="159"/>
      <c r="J89" s="82"/>
      <c r="K89" s="82"/>
    </row>
    <row r="90" spans="1:11" ht="15.75">
      <c r="A90" s="504"/>
      <c r="B90" s="498"/>
      <c r="C90" s="86" t="s">
        <v>125</v>
      </c>
      <c r="D90" s="87" t="s">
        <v>148</v>
      </c>
      <c r="E90" s="101"/>
      <c r="F90" s="102"/>
      <c r="G90" s="89" t="s">
        <v>148</v>
      </c>
      <c r="I90" s="159"/>
      <c r="J90" s="82"/>
      <c r="K90" s="82"/>
    </row>
    <row r="91" spans="1:11" ht="16.5" thickBot="1">
      <c r="A91" s="504"/>
      <c r="B91" s="498"/>
      <c r="C91" s="86" t="s">
        <v>123</v>
      </c>
      <c r="D91" s="198" t="s">
        <v>148</v>
      </c>
      <c r="E91" s="105"/>
      <c r="F91" s="106"/>
      <c r="G91" s="199" t="s">
        <v>148</v>
      </c>
      <c r="I91" s="175"/>
      <c r="J91" s="82"/>
      <c r="K91" s="82"/>
    </row>
    <row r="92" spans="1:11" ht="16.5" thickBot="1">
      <c r="A92" s="512"/>
      <c r="B92" s="499"/>
      <c r="C92" s="86"/>
      <c r="D92" s="109"/>
      <c r="E92" s="109"/>
      <c r="F92" s="97"/>
      <c r="G92" s="98"/>
      <c r="I92" s="163" t="s">
        <v>105</v>
      </c>
      <c r="J92" s="143"/>
      <c r="K92" s="82">
        <f>SUM(J84:J91)</f>
        <v>19</v>
      </c>
    </row>
    <row r="93" spans="1:7" ht="16.5" thickBot="1">
      <c r="A93" s="512"/>
      <c r="B93" s="500"/>
      <c r="C93" s="86"/>
      <c r="D93" s="109"/>
      <c r="E93" s="109"/>
      <c r="F93" s="125"/>
      <c r="G93" s="126"/>
    </row>
    <row r="94" spans="1:9" ht="16.5" thickBot="1">
      <c r="A94" s="512"/>
      <c r="B94" s="501"/>
      <c r="C94" s="162"/>
      <c r="D94" s="165"/>
      <c r="E94" s="165"/>
      <c r="F94" s="166"/>
      <c r="G94" s="167"/>
      <c r="H94" s="173" t="s">
        <v>90</v>
      </c>
      <c r="I94" s="174">
        <f>COUNTIF(D79:G93,"x")</f>
        <v>0</v>
      </c>
    </row>
    <row r="95" spans="1:7" ht="15.75" thickBot="1">
      <c r="A95" s="502" t="str">
        <f>'act.rozlicz'!A95</f>
        <v>27-31.12.2021</v>
      </c>
      <c r="B95" s="503"/>
      <c r="C95" s="169" t="s">
        <v>81</v>
      </c>
      <c r="D95" s="170" t="s">
        <v>82</v>
      </c>
      <c r="E95" s="170" t="s">
        <v>83</v>
      </c>
      <c r="F95" s="169" t="s">
        <v>84</v>
      </c>
      <c r="G95" s="170" t="s">
        <v>85</v>
      </c>
    </row>
    <row r="96" spans="1:8" ht="15.75" customHeight="1">
      <c r="A96" s="496">
        <v>27</v>
      </c>
      <c r="B96" s="505" t="s">
        <v>120</v>
      </c>
      <c r="C96" s="86" t="s">
        <v>123</v>
      </c>
      <c r="D96" s="87" t="s">
        <v>148</v>
      </c>
      <c r="E96" s="87"/>
      <c r="F96" s="88"/>
      <c r="G96" s="89" t="s">
        <v>148</v>
      </c>
      <c r="H96" s="95"/>
    </row>
    <row r="97" spans="1:8" ht="15.75">
      <c r="A97" s="504"/>
      <c r="B97" s="505"/>
      <c r="C97" s="86" t="s">
        <v>124</v>
      </c>
      <c r="D97" s="90" t="s">
        <v>148</v>
      </c>
      <c r="E97" s="91"/>
      <c r="F97" s="92"/>
      <c r="G97" s="93" t="s">
        <v>148</v>
      </c>
      <c r="H97" s="95"/>
    </row>
    <row r="98" spans="1:8" ht="16.5" thickBot="1">
      <c r="A98" s="504"/>
      <c r="B98" s="506"/>
      <c r="C98" s="94"/>
      <c r="D98" s="95"/>
      <c r="E98" s="96"/>
      <c r="F98" s="97"/>
      <c r="G98" s="98"/>
      <c r="H98" s="95"/>
    </row>
    <row r="99" spans="1:11" ht="15">
      <c r="A99" s="504">
        <v>28</v>
      </c>
      <c r="B99" s="498" t="s">
        <v>99</v>
      </c>
      <c r="C99" s="86" t="s">
        <v>89</v>
      </c>
      <c r="D99" s="415" t="s">
        <v>148</v>
      </c>
      <c r="E99" s="82"/>
      <c r="F99" s="415"/>
      <c r="G99" s="82"/>
      <c r="H99" s="82">
        <f>COUNTIF(D96:G110,"N")</f>
        <v>19</v>
      </c>
      <c r="I99" s="509" t="s">
        <v>98</v>
      </c>
      <c r="J99" s="510"/>
      <c r="K99" s="511"/>
    </row>
    <row r="100" spans="1:11" ht="16.5" thickBot="1">
      <c r="A100" s="504"/>
      <c r="B100" s="498"/>
      <c r="C100" s="86" t="s">
        <v>125</v>
      </c>
      <c r="D100" s="411" t="s">
        <v>148</v>
      </c>
      <c r="E100" s="412"/>
      <c r="F100" s="413"/>
      <c r="G100" s="414" t="s">
        <v>148</v>
      </c>
      <c r="H100" s="95"/>
      <c r="I100" s="172"/>
      <c r="J100" s="172"/>
      <c r="K100" s="172"/>
    </row>
    <row r="101" spans="1:11" ht="16.5" thickBot="1">
      <c r="A101" s="504"/>
      <c r="B101" s="498"/>
      <c r="C101" s="86" t="s">
        <v>123</v>
      </c>
      <c r="D101" s="87" t="s">
        <v>148</v>
      </c>
      <c r="E101" s="105"/>
      <c r="F101" s="106"/>
      <c r="G101" s="89" t="s">
        <v>148</v>
      </c>
      <c r="H101" s="95"/>
      <c r="I101" s="159"/>
      <c r="J101" s="160"/>
      <c r="K101" s="160"/>
    </row>
    <row r="102" spans="1:11" ht="15.75">
      <c r="A102" s="504">
        <v>29</v>
      </c>
      <c r="B102" s="497" t="s">
        <v>150</v>
      </c>
      <c r="C102" s="86" t="s">
        <v>89</v>
      </c>
      <c r="D102" s="87" t="s">
        <v>148</v>
      </c>
      <c r="E102" s="87"/>
      <c r="F102" s="88"/>
      <c r="G102" s="89" t="s">
        <v>148</v>
      </c>
      <c r="I102" s="159" t="s">
        <v>161</v>
      </c>
      <c r="J102" s="160"/>
      <c r="K102" s="160"/>
    </row>
    <row r="103" spans="1:11" ht="15.75">
      <c r="A103" s="504"/>
      <c r="B103" s="498"/>
      <c r="C103" s="86" t="s">
        <v>125</v>
      </c>
      <c r="D103" s="90" t="s">
        <v>148</v>
      </c>
      <c r="E103" s="91"/>
      <c r="F103" s="92"/>
      <c r="G103" s="93" t="s">
        <v>148</v>
      </c>
      <c r="I103" s="159"/>
      <c r="J103" s="160"/>
      <c r="K103" s="160"/>
    </row>
    <row r="104" spans="1:11" ht="16.5" thickBot="1">
      <c r="A104" s="504"/>
      <c r="B104" s="498"/>
      <c r="C104" s="86" t="s">
        <v>123</v>
      </c>
      <c r="D104" s="109" t="s">
        <v>148</v>
      </c>
      <c r="E104" s="96"/>
      <c r="F104" s="109"/>
      <c r="G104" s="98" t="s">
        <v>148</v>
      </c>
      <c r="I104" s="159"/>
      <c r="J104" s="160"/>
      <c r="K104" s="160"/>
    </row>
    <row r="105" spans="1:11" ht="16.5" thickBot="1">
      <c r="A105" s="192">
        <v>30</v>
      </c>
      <c r="B105" s="193" t="s">
        <v>103</v>
      </c>
      <c r="C105" s="86"/>
      <c r="D105" s="118"/>
      <c r="E105" s="119"/>
      <c r="F105" s="120"/>
      <c r="G105" s="121"/>
      <c r="I105" s="159"/>
      <c r="J105" s="82"/>
      <c r="K105" s="82"/>
    </row>
    <row r="106" spans="1:15" ht="15.75">
      <c r="A106" s="508">
        <v>31</v>
      </c>
      <c r="B106" s="532" t="s">
        <v>104</v>
      </c>
      <c r="C106" s="86" t="s">
        <v>125</v>
      </c>
      <c r="D106" s="87" t="s">
        <v>148</v>
      </c>
      <c r="E106" s="101"/>
      <c r="F106" s="102"/>
      <c r="G106" s="89" t="s">
        <v>148</v>
      </c>
      <c r="I106" s="159"/>
      <c r="J106" s="82"/>
      <c r="K106" s="82"/>
      <c r="O106" t="s">
        <v>119</v>
      </c>
    </row>
    <row r="107" spans="1:11" ht="16.5" thickBot="1">
      <c r="A107" s="508"/>
      <c r="B107" s="533"/>
      <c r="C107" s="86" t="s">
        <v>123</v>
      </c>
      <c r="D107" s="198" t="s">
        <v>148</v>
      </c>
      <c r="E107" s="105"/>
      <c r="F107" s="106"/>
      <c r="G107" s="199" t="s">
        <v>148</v>
      </c>
      <c r="I107" s="159"/>
      <c r="J107" s="82"/>
      <c r="K107" s="82"/>
    </row>
    <row r="108" spans="1:11" ht="16.5" thickBot="1">
      <c r="A108" s="534"/>
      <c r="B108" s="536"/>
      <c r="C108" s="86"/>
      <c r="D108" s="198"/>
      <c r="E108" s="105"/>
      <c r="F108" s="106"/>
      <c r="G108" s="199"/>
      <c r="H108" s="95"/>
      <c r="I108" s="163" t="s">
        <v>105</v>
      </c>
      <c r="J108" s="143"/>
      <c r="K108" s="82">
        <f>SUM(J101:J107)</f>
        <v>0</v>
      </c>
    </row>
    <row r="109" spans="1:8" ht="16.5" thickBot="1">
      <c r="A109" s="535"/>
      <c r="B109" s="537"/>
      <c r="C109" s="298"/>
      <c r="D109" s="299"/>
      <c r="E109" s="299"/>
      <c r="F109" s="300"/>
      <c r="G109" s="301"/>
      <c r="H109" s="95"/>
    </row>
    <row r="110" spans="1:9" ht="16.5" thickBot="1">
      <c r="A110" s="297"/>
      <c r="B110" s="538"/>
      <c r="C110" s="302"/>
      <c r="D110" s="303"/>
      <c r="E110" s="303"/>
      <c r="F110" s="304"/>
      <c r="G110" s="305"/>
      <c r="H110" s="173" t="s">
        <v>90</v>
      </c>
      <c r="I110" s="188">
        <f>COUNTIF(D96:G110,"x")</f>
        <v>0</v>
      </c>
    </row>
    <row r="111" spans="1:9" ht="15.75" thickBot="1">
      <c r="A111" s="189"/>
      <c r="B111" s="154"/>
      <c r="C111" s="154"/>
      <c r="D111" s="491" t="s">
        <v>107</v>
      </c>
      <c r="E111" s="492"/>
      <c r="F111" s="492"/>
      <c r="G111" s="493"/>
      <c r="H111" s="190"/>
      <c r="I111" s="191">
        <f>I110+I94+I77+I60+I42</f>
        <v>36</v>
      </c>
    </row>
    <row r="112" ht="15">
      <c r="A112" s="83"/>
    </row>
  </sheetData>
  <sheetProtection/>
  <mergeCells count="76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I28:K28"/>
    <mergeCell ref="B26:B28"/>
    <mergeCell ref="A29:A31"/>
    <mergeCell ref="B29:B31"/>
    <mergeCell ref="A32:A35"/>
    <mergeCell ref="B32:B33"/>
    <mergeCell ref="A37:A39"/>
    <mergeCell ref="B37:B39"/>
    <mergeCell ref="A40:A42"/>
    <mergeCell ref="B40:B42"/>
    <mergeCell ref="A43:B43"/>
    <mergeCell ref="A44:A46"/>
    <mergeCell ref="B44:B46"/>
    <mergeCell ref="A47:A49"/>
    <mergeCell ref="B47:B49"/>
    <mergeCell ref="I47:K47"/>
    <mergeCell ref="B50:B51"/>
    <mergeCell ref="A55:A57"/>
    <mergeCell ref="B55:B57"/>
    <mergeCell ref="A58:A60"/>
    <mergeCell ref="B58:B60"/>
    <mergeCell ref="A50:A53"/>
    <mergeCell ref="A61:B61"/>
    <mergeCell ref="A62:A64"/>
    <mergeCell ref="B62:B64"/>
    <mergeCell ref="A65:A67"/>
    <mergeCell ref="B65:B67"/>
    <mergeCell ref="I65:K65"/>
    <mergeCell ref="A68:A69"/>
    <mergeCell ref="B68:B69"/>
    <mergeCell ref="A72:A74"/>
    <mergeCell ref="B72:B74"/>
    <mergeCell ref="A75:A77"/>
    <mergeCell ref="B75:B77"/>
    <mergeCell ref="A78:B78"/>
    <mergeCell ref="A79:A81"/>
    <mergeCell ref="B79:B81"/>
    <mergeCell ref="A82:A84"/>
    <mergeCell ref="B82:B84"/>
    <mergeCell ref="I82:K82"/>
    <mergeCell ref="A85:A86"/>
    <mergeCell ref="B85:B86"/>
    <mergeCell ref="A89:A91"/>
    <mergeCell ref="B89:B91"/>
    <mergeCell ref="A92:A94"/>
    <mergeCell ref="B92:B94"/>
    <mergeCell ref="A95:B95"/>
    <mergeCell ref="A96:A98"/>
    <mergeCell ref="B96:B98"/>
    <mergeCell ref="A99:A101"/>
    <mergeCell ref="B99:B101"/>
    <mergeCell ref="I99:K99"/>
    <mergeCell ref="D111:G111"/>
    <mergeCell ref="A102:A104"/>
    <mergeCell ref="B102:B104"/>
    <mergeCell ref="A106:A107"/>
    <mergeCell ref="B106:B107"/>
    <mergeCell ref="A108:A109"/>
    <mergeCell ref="B108:B110"/>
  </mergeCells>
  <printOptions/>
  <pageMargins left="0.7" right="0.7" top="0.75" bottom="0.75" header="0.3" footer="0.3"/>
  <pageSetup fitToWidth="0" fitToHeight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421875" style="0" customWidth="1"/>
    <col min="2" max="2" width="11.00390625" style="0" customWidth="1"/>
    <col min="9" max="9" width="15.7109375" style="0" customWidth="1"/>
  </cols>
  <sheetData>
    <row r="1" spans="1:3" ht="15.75" thickBot="1">
      <c r="A1" s="83" t="s">
        <v>137</v>
      </c>
      <c r="B1" s="83"/>
      <c r="C1" s="83" t="s">
        <v>80</v>
      </c>
    </row>
    <row r="2" spans="1:9" ht="15.75" thickBot="1">
      <c r="A2" s="83" t="s">
        <v>144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 t="s">
        <v>89</v>
      </c>
      <c r="D3" s="87"/>
      <c r="E3" s="87"/>
      <c r="F3" s="88"/>
      <c r="G3" s="89" t="s">
        <v>108</v>
      </c>
      <c r="I3" s="531"/>
    </row>
    <row r="4" spans="1:9" ht="15.75">
      <c r="A4" s="525"/>
      <c r="B4" s="505"/>
      <c r="C4" s="86"/>
      <c r="D4" s="90"/>
      <c r="E4" s="91"/>
      <c r="F4" s="92"/>
      <c r="G4" s="93"/>
      <c r="I4" s="531"/>
    </row>
    <row r="5" spans="1:11" ht="19.5" thickBot="1">
      <c r="A5" s="525"/>
      <c r="B5" s="506"/>
      <c r="C5" s="94"/>
      <c r="D5" s="95"/>
      <c r="E5" s="96"/>
      <c r="F5" s="97"/>
      <c r="G5" s="98"/>
      <c r="I5" s="99">
        <v>45</v>
      </c>
      <c r="K5" t="s">
        <v>168</v>
      </c>
    </row>
    <row r="6" spans="1:9" ht="16.5" customHeight="1" thickBot="1">
      <c r="A6" s="525"/>
      <c r="B6" s="498" t="s">
        <v>99</v>
      </c>
      <c r="C6" s="86"/>
      <c r="D6" s="87"/>
      <c r="E6" s="101"/>
      <c r="F6" s="102"/>
      <c r="G6" s="89"/>
      <c r="H6" s="103" t="s">
        <v>90</v>
      </c>
      <c r="I6" s="104">
        <f>COUNTIF(D3:G18,"x")</f>
        <v>1</v>
      </c>
    </row>
    <row r="7" spans="1:9" ht="16.5" thickBot="1">
      <c r="A7" s="525"/>
      <c r="B7" s="498"/>
      <c r="C7" s="86"/>
      <c r="D7" s="87"/>
      <c r="E7" s="105"/>
      <c r="F7" s="106"/>
      <c r="G7" s="89"/>
      <c r="H7" s="107"/>
      <c r="I7" s="108"/>
    </row>
    <row r="8" spans="1:7" ht="16.5" thickBot="1">
      <c r="A8" s="525"/>
      <c r="B8" s="498"/>
      <c r="C8" s="100"/>
      <c r="D8" s="109"/>
      <c r="E8" s="96"/>
      <c r="F8" s="97"/>
      <c r="G8" s="89"/>
    </row>
    <row r="9" spans="1:7" ht="15.75">
      <c r="A9" s="525"/>
      <c r="B9" s="497" t="s">
        <v>102</v>
      </c>
      <c r="C9" s="86"/>
      <c r="D9" s="87"/>
      <c r="E9" s="87"/>
      <c r="F9" s="88"/>
      <c r="G9" s="89"/>
    </row>
    <row r="10" spans="1:10" ht="15.75">
      <c r="A10" s="525"/>
      <c r="B10" s="498"/>
      <c r="C10" s="86"/>
      <c r="D10" s="90"/>
      <c r="E10" s="91"/>
      <c r="F10" s="92"/>
      <c r="G10" s="93"/>
      <c r="J10" t="s">
        <v>119</v>
      </c>
    </row>
    <row r="11" spans="1:7" ht="16.5" thickBot="1">
      <c r="A11" s="525"/>
      <c r="B11" s="110"/>
      <c r="C11" s="111"/>
      <c r="D11" s="109"/>
      <c r="E11" s="96"/>
      <c r="F11" s="109"/>
      <c r="G11" s="98"/>
    </row>
    <row r="12" spans="1:7" ht="16.5" thickBot="1">
      <c r="A12" s="284"/>
      <c r="B12" s="523" t="s">
        <v>121</v>
      </c>
      <c r="C12" s="86"/>
      <c r="D12" s="118"/>
      <c r="E12" s="119"/>
      <c r="F12" s="120"/>
      <c r="G12" s="121"/>
    </row>
    <row r="13" spans="1:11" ht="16.5" thickBot="1">
      <c r="A13" s="116"/>
      <c r="B13" s="524"/>
      <c r="C13" s="86"/>
      <c r="D13" s="118"/>
      <c r="E13" s="119"/>
      <c r="F13" s="120"/>
      <c r="G13" s="121"/>
      <c r="K13" s="122"/>
    </row>
    <row r="14" spans="1:7" ht="15.75">
      <c r="A14" s="525"/>
      <c r="B14" s="526" t="s">
        <v>104</v>
      </c>
      <c r="C14" s="86"/>
      <c r="D14" s="87"/>
      <c r="E14" s="101"/>
      <c r="F14" s="102"/>
      <c r="G14" s="89"/>
    </row>
    <row r="15" spans="1:7" ht="15.75">
      <c r="A15" s="525"/>
      <c r="B15" s="527"/>
      <c r="C15" s="86"/>
      <c r="D15" s="198"/>
      <c r="E15" s="105"/>
      <c r="F15" s="106"/>
      <c r="G15" s="199"/>
    </row>
    <row r="16" spans="1:7" ht="16.5" thickBot="1">
      <c r="A16" s="525"/>
      <c r="B16" s="528"/>
      <c r="C16" s="86"/>
      <c r="D16" s="109"/>
      <c r="E16" s="109"/>
      <c r="F16" s="97"/>
      <c r="G16" s="98"/>
    </row>
    <row r="17" spans="1:7" ht="15.75">
      <c r="A17" s="529"/>
      <c r="B17" s="526" t="s">
        <v>122</v>
      </c>
      <c r="C17" s="86"/>
      <c r="D17" s="87"/>
      <c r="E17" s="87"/>
      <c r="F17" s="123"/>
      <c r="G17" s="124"/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145</v>
      </c>
      <c r="I19" s="503"/>
    </row>
    <row r="20" spans="1:9" ht="15.75">
      <c r="A20" s="130"/>
      <c r="B20" s="131" t="s">
        <v>92</v>
      </c>
      <c r="C20" s="132"/>
      <c r="D20" s="133">
        <f>COUNTA(D26:D42,D44:D61,D63:D79,D81:D97,D99:D114)</f>
        <v>0</v>
      </c>
      <c r="E20" s="133">
        <f>COUNTA(E26:E42,E44:E61,E63:E79,E81:E97,E99:E114)</f>
        <v>0</v>
      </c>
      <c r="F20" s="133">
        <f>COUNTA(F26:F42,F44:F61,F63:F79,F81:F97,F99:F114)</f>
        <v>0</v>
      </c>
      <c r="G20" s="133">
        <f>COUNTA(G26:G42,G44:G61,G63:G79,G81:G97,G99:G114)</f>
        <v>4</v>
      </c>
      <c r="H20" s="134">
        <f>SUM(D20:G20)</f>
        <v>4</v>
      </c>
      <c r="I20" s="516">
        <f>H21*I5</f>
        <v>135</v>
      </c>
    </row>
    <row r="21" spans="1:9" ht="16.5" thickBot="1">
      <c r="A21" s="135"/>
      <c r="B21" s="85"/>
      <c r="C21" s="136" t="s">
        <v>93</v>
      </c>
      <c r="D21" s="82">
        <f>D20-D22</f>
        <v>0</v>
      </c>
      <c r="E21" s="82">
        <f>E20-E22</f>
        <v>0</v>
      </c>
      <c r="F21" s="82">
        <f>F20-F22</f>
        <v>0</v>
      </c>
      <c r="G21" s="82">
        <f>G20-G22</f>
        <v>3</v>
      </c>
      <c r="H21" s="137">
        <f>SUM(D21:G21)</f>
        <v>3</v>
      </c>
      <c r="I21" s="517"/>
    </row>
    <row r="22" spans="1:9" ht="18.75">
      <c r="A22" s="138"/>
      <c r="B22" s="139"/>
      <c r="C22" s="140" t="s">
        <v>94</v>
      </c>
      <c r="D22" s="82">
        <f>COUNTIF(D26:D128,"N")</f>
        <v>0</v>
      </c>
      <c r="E22" s="82">
        <f>COUNTIF(E26:E128,"N")</f>
        <v>0</v>
      </c>
      <c r="F22" s="82">
        <f>COUNTIF(F26:F128,"N")</f>
        <v>0</v>
      </c>
      <c r="G22" s="82">
        <f>COUNTIF(G26:G128,"N")</f>
        <v>1</v>
      </c>
      <c r="H22" s="141">
        <f>SUM(D22:G22)</f>
        <v>1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tr">
        <f>'jabłońska rozlicz'!A25:B25</f>
        <v>01-05.12.2021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 customHeight="1">
      <c r="A26" s="520"/>
      <c r="B26" s="521" t="s">
        <v>120</v>
      </c>
      <c r="C26" s="86" t="s">
        <v>89</v>
      </c>
      <c r="D26" s="87"/>
      <c r="E26" s="87"/>
      <c r="F26" s="88"/>
      <c r="G26" s="89"/>
      <c r="I26" s="151" t="s">
        <v>97</v>
      </c>
      <c r="J26" s="152"/>
      <c r="K26" s="153">
        <f>K39+K60+K77+K95+K112</f>
        <v>0</v>
      </c>
    </row>
    <row r="27" spans="1:7" ht="16.5" thickBot="1">
      <c r="A27" s="512"/>
      <c r="B27" s="521"/>
      <c r="C27" s="86"/>
      <c r="D27" s="90"/>
      <c r="E27" s="91"/>
      <c r="F27" s="92"/>
      <c r="G27" s="93"/>
    </row>
    <row r="28" spans="1:11" ht="16.5" thickBot="1">
      <c r="A28" s="512"/>
      <c r="B28" s="522"/>
      <c r="C28" s="94"/>
      <c r="D28" s="95"/>
      <c r="E28" s="96"/>
      <c r="F28" s="97"/>
      <c r="G28" s="98"/>
      <c r="H28" s="82">
        <f>COUNTIF(D26:G42,"N")</f>
        <v>0</v>
      </c>
      <c r="I28" s="509" t="s">
        <v>98</v>
      </c>
      <c r="J28" s="510"/>
      <c r="K28" s="511"/>
    </row>
    <row r="29" spans="1:11" ht="16.5" thickBot="1">
      <c r="A29" s="512"/>
      <c r="B29" s="498"/>
      <c r="C29" s="86"/>
      <c r="D29" s="118"/>
      <c r="E29" s="119"/>
      <c r="F29" s="120"/>
      <c r="G29" s="121"/>
      <c r="H29" s="154"/>
      <c r="I29" s="155" t="s">
        <v>100</v>
      </c>
      <c r="J29" s="156" t="s">
        <v>101</v>
      </c>
      <c r="K29" s="157"/>
    </row>
    <row r="30" spans="1:11" ht="16.5" thickBot="1">
      <c r="A30" s="512"/>
      <c r="B30" s="498"/>
      <c r="C30" s="86"/>
      <c r="D30" s="118"/>
      <c r="E30" s="119"/>
      <c r="F30" s="120"/>
      <c r="G30" s="121"/>
      <c r="H30" s="154"/>
      <c r="I30" s="158"/>
      <c r="J30" s="156"/>
      <c r="K30" s="158"/>
    </row>
    <row r="31" spans="1:11" ht="16.5" thickBot="1">
      <c r="A31" s="512"/>
      <c r="B31" s="498"/>
      <c r="G31" s="89"/>
      <c r="H31" s="154"/>
      <c r="I31" s="159"/>
      <c r="J31" s="160"/>
      <c r="K31" s="160"/>
    </row>
    <row r="32" spans="1:11" ht="15.75">
      <c r="A32" s="494"/>
      <c r="B32" s="547"/>
      <c r="C32" s="86"/>
      <c r="D32" s="87"/>
      <c r="E32" s="101"/>
      <c r="F32" s="102"/>
      <c r="G32" s="199"/>
      <c r="I32" s="159"/>
      <c r="J32" s="160"/>
      <c r="K32" s="160"/>
    </row>
    <row r="33" spans="1:11" ht="16.5" thickBot="1">
      <c r="A33" s="495"/>
      <c r="B33" s="548"/>
      <c r="C33" s="86"/>
      <c r="D33" s="198"/>
      <c r="E33" s="105"/>
      <c r="F33" s="106"/>
      <c r="G33" s="98"/>
      <c r="I33" s="159"/>
      <c r="J33" s="160"/>
      <c r="K33" s="160"/>
    </row>
    <row r="34" spans="1:11" ht="16.5" thickBot="1">
      <c r="A34" s="495"/>
      <c r="B34" s="281"/>
      <c r="C34" s="161"/>
      <c r="D34" s="113"/>
      <c r="E34" s="114"/>
      <c r="F34" s="113"/>
      <c r="G34" s="115"/>
      <c r="I34" s="159"/>
      <c r="J34" s="160"/>
      <c r="K34" s="160"/>
    </row>
    <row r="35" spans="1:11" ht="16.5" thickBot="1">
      <c r="A35" s="496"/>
      <c r="B35" s="281"/>
      <c r="C35" s="161"/>
      <c r="D35" s="113"/>
      <c r="E35" s="114"/>
      <c r="F35" s="113"/>
      <c r="G35" s="115"/>
      <c r="I35" s="159"/>
      <c r="J35" s="160"/>
      <c r="K35" s="160"/>
    </row>
    <row r="36" spans="1:11" ht="16.5" thickBot="1">
      <c r="A36" s="283"/>
      <c r="B36" s="280"/>
      <c r="C36" s="86"/>
      <c r="D36" s="118"/>
      <c r="E36" s="119"/>
      <c r="F36" s="120"/>
      <c r="G36" s="121"/>
      <c r="I36" s="159"/>
      <c r="J36" s="82"/>
      <c r="K36" s="82"/>
    </row>
    <row r="37" spans="1:11" ht="15.75">
      <c r="A37" s="512"/>
      <c r="B37" s="547"/>
      <c r="C37" s="86"/>
      <c r="D37" s="87"/>
      <c r="E37" s="101"/>
      <c r="F37" s="102"/>
      <c r="G37" s="89"/>
      <c r="I37" s="159"/>
      <c r="J37" s="82"/>
      <c r="K37" s="82"/>
    </row>
    <row r="38" spans="1:11" ht="15.75">
      <c r="A38" s="512"/>
      <c r="B38" s="548"/>
      <c r="C38" s="86"/>
      <c r="D38" s="198"/>
      <c r="E38" s="105"/>
      <c r="F38" s="106"/>
      <c r="G38" s="199"/>
      <c r="I38" s="200"/>
      <c r="J38" s="95"/>
      <c r="K38" s="82"/>
    </row>
    <row r="39" spans="1:11" ht="16.5" thickBot="1">
      <c r="A39" s="512"/>
      <c r="B39" s="549"/>
      <c r="C39" s="86"/>
      <c r="D39" s="109"/>
      <c r="E39" s="109"/>
      <c r="F39" s="97"/>
      <c r="G39" s="98"/>
      <c r="I39" s="163" t="s">
        <v>105</v>
      </c>
      <c r="J39" s="143"/>
      <c r="K39" s="82">
        <f>SUM(J31:J37)</f>
        <v>0</v>
      </c>
    </row>
    <row r="40" spans="1:7" ht="15.75">
      <c r="A40" s="512"/>
      <c r="B40" s="499"/>
      <c r="C40" s="86"/>
      <c r="D40" s="87"/>
      <c r="E40" s="87"/>
      <c r="F40" s="123"/>
      <c r="G40" s="124"/>
    </row>
    <row r="41" spans="1:9" ht="16.5" thickBot="1">
      <c r="A41" s="512"/>
      <c r="B41" s="500"/>
      <c r="C41" s="86"/>
      <c r="D41" s="109"/>
      <c r="E41" s="109"/>
      <c r="F41" s="125"/>
      <c r="G41" s="126"/>
      <c r="I41" s="164"/>
    </row>
    <row r="42" spans="1:9" ht="16.5" thickBot="1">
      <c r="A42" s="512"/>
      <c r="B42" s="501"/>
      <c r="C42" s="162"/>
      <c r="D42" s="165"/>
      <c r="E42" s="165"/>
      <c r="F42" s="166"/>
      <c r="G42" s="167"/>
      <c r="H42" s="103" t="s">
        <v>90</v>
      </c>
      <c r="I42" s="168">
        <f>COUNTIF(D26:G42,"x")</f>
        <v>0</v>
      </c>
    </row>
    <row r="43" spans="1:7" ht="15.75" thickBot="1">
      <c r="A43" s="502" t="str">
        <f>'jabłońska rozlicz'!A43:B43</f>
        <v>06-12.12.2021</v>
      </c>
      <c r="B43" s="503"/>
      <c r="C43" s="169" t="s">
        <v>81</v>
      </c>
      <c r="D43" s="170" t="s">
        <v>82</v>
      </c>
      <c r="E43" s="170" t="s">
        <v>83</v>
      </c>
      <c r="F43" s="169" t="s">
        <v>84</v>
      </c>
      <c r="G43" s="170" t="s">
        <v>85</v>
      </c>
    </row>
    <row r="44" spans="1:12" ht="15.75" customHeight="1">
      <c r="A44" s="496">
        <v>6</v>
      </c>
      <c r="B44" s="505" t="s">
        <v>120</v>
      </c>
      <c r="C44" s="86" t="s">
        <v>89</v>
      </c>
      <c r="D44" s="87"/>
      <c r="E44" s="87"/>
      <c r="F44" s="88"/>
      <c r="G44" s="89" t="s">
        <v>108</v>
      </c>
      <c r="H44" s="171"/>
      <c r="L44">
        <f>+H29</f>
        <v>0</v>
      </c>
    </row>
    <row r="45" spans="1:7" ht="15.75">
      <c r="A45" s="504"/>
      <c r="B45" s="505"/>
      <c r="C45" s="86"/>
      <c r="D45" s="90"/>
      <c r="E45" s="91"/>
      <c r="F45" s="92"/>
      <c r="G45" s="93"/>
    </row>
    <row r="46" spans="1:7" ht="16.5" thickBot="1">
      <c r="A46" s="504"/>
      <c r="B46" s="506"/>
      <c r="C46" s="94"/>
      <c r="D46" s="95"/>
      <c r="E46" s="96"/>
      <c r="F46" s="97"/>
      <c r="G46" s="98"/>
    </row>
    <row r="47" spans="1:11" ht="16.5" thickBot="1">
      <c r="A47" s="512"/>
      <c r="B47" s="498"/>
      <c r="C47" s="86"/>
      <c r="D47" s="87"/>
      <c r="E47" s="101"/>
      <c r="F47" s="102"/>
      <c r="G47" s="89"/>
      <c r="H47" s="82">
        <f>COUNTIF(D44:G61,"N")</f>
        <v>0</v>
      </c>
      <c r="I47" s="509" t="s">
        <v>98</v>
      </c>
      <c r="J47" s="510"/>
      <c r="K47" s="511"/>
    </row>
    <row r="48" spans="1:11" ht="16.5" thickBot="1">
      <c r="A48" s="512"/>
      <c r="B48" s="498"/>
      <c r="C48" s="86"/>
      <c r="D48" s="87"/>
      <c r="E48" s="105"/>
      <c r="F48" s="106"/>
      <c r="G48" s="89"/>
      <c r="H48" s="95"/>
      <c r="I48" s="172"/>
      <c r="J48" s="172"/>
      <c r="K48" s="172"/>
    </row>
    <row r="49" spans="1:11" ht="16.5" thickBot="1">
      <c r="A49" s="512"/>
      <c r="B49" s="498"/>
      <c r="C49" s="100"/>
      <c r="D49" s="109"/>
      <c r="E49" s="96"/>
      <c r="F49" s="97"/>
      <c r="G49" s="89"/>
      <c r="I49" s="159"/>
      <c r="J49" s="160"/>
      <c r="K49" s="160"/>
    </row>
    <row r="50" spans="1:11" ht="15.75">
      <c r="A50" s="504"/>
      <c r="B50" s="497"/>
      <c r="C50" s="86"/>
      <c r="D50" s="87"/>
      <c r="E50" s="87"/>
      <c r="F50" s="88"/>
      <c r="G50" s="89"/>
      <c r="I50" s="159"/>
      <c r="J50" s="160"/>
      <c r="K50" s="160"/>
    </row>
    <row r="51" spans="1:11" ht="15.75">
      <c r="A51" s="504"/>
      <c r="B51" s="498"/>
      <c r="C51" s="86"/>
      <c r="D51" s="90"/>
      <c r="E51" s="91"/>
      <c r="F51" s="92"/>
      <c r="G51" s="93"/>
      <c r="I51" s="159"/>
      <c r="J51" s="160"/>
      <c r="K51" s="160"/>
    </row>
    <row r="52" spans="1:11" ht="16.5" thickBot="1">
      <c r="A52" s="504"/>
      <c r="B52" s="281"/>
      <c r="C52" s="111"/>
      <c r="D52" s="109"/>
      <c r="E52" s="96"/>
      <c r="F52" s="109"/>
      <c r="G52" s="98"/>
      <c r="I52" s="159"/>
      <c r="J52" s="160"/>
      <c r="K52" s="160"/>
    </row>
    <row r="53" spans="1:11" ht="15.75" thickBot="1">
      <c r="A53" s="279"/>
      <c r="B53" s="281"/>
      <c r="I53" s="159"/>
      <c r="J53" s="160"/>
      <c r="K53" s="160"/>
    </row>
    <row r="54" spans="1:11" ht="16.5" thickBot="1">
      <c r="A54" s="283"/>
      <c r="B54" s="280"/>
      <c r="C54" s="86"/>
      <c r="D54" s="118"/>
      <c r="E54" s="119"/>
      <c r="F54" s="120"/>
      <c r="G54" s="121"/>
      <c r="I54" s="159"/>
      <c r="J54" s="82"/>
      <c r="K54" s="82"/>
    </row>
    <row r="55" spans="1:11" ht="16.5" thickBot="1">
      <c r="A55" s="283"/>
      <c r="B55" s="202"/>
      <c r="C55" s="86"/>
      <c r="D55" s="118"/>
      <c r="E55" s="119"/>
      <c r="F55" s="120"/>
      <c r="G55" s="121"/>
      <c r="I55" s="159"/>
      <c r="J55" s="82"/>
      <c r="K55" s="82"/>
    </row>
    <row r="56" spans="1:11" ht="15.75">
      <c r="A56" s="512"/>
      <c r="B56" s="513"/>
      <c r="C56" s="86"/>
      <c r="D56" s="87"/>
      <c r="E56" s="101"/>
      <c r="F56" s="102"/>
      <c r="G56" s="89"/>
      <c r="I56" s="159"/>
      <c r="J56" s="82"/>
      <c r="K56" s="82"/>
    </row>
    <row r="57" spans="1:11" ht="15.75">
      <c r="A57" s="512"/>
      <c r="B57" s="514"/>
      <c r="C57" s="86"/>
      <c r="D57" s="198"/>
      <c r="E57" s="105"/>
      <c r="F57" s="106"/>
      <c r="G57" s="199"/>
      <c r="I57" s="159"/>
      <c r="J57" s="82"/>
      <c r="K57" s="82"/>
    </row>
    <row r="58" spans="1:11" ht="16.5" thickBot="1">
      <c r="A58" s="512"/>
      <c r="B58" s="515"/>
      <c r="C58" s="86"/>
      <c r="D58" s="109"/>
      <c r="E58" s="109"/>
      <c r="F58" s="97"/>
      <c r="G58" s="98"/>
      <c r="I58" s="159"/>
      <c r="J58" s="82"/>
      <c r="K58" s="82"/>
    </row>
    <row r="59" spans="1:11" ht="15.75">
      <c r="A59" s="512"/>
      <c r="B59" s="499"/>
      <c r="C59" s="86"/>
      <c r="D59" s="87"/>
      <c r="E59" s="87"/>
      <c r="F59" s="123"/>
      <c r="G59" s="124"/>
      <c r="I59" s="160"/>
      <c r="J59" s="82"/>
      <c r="K59" s="82"/>
    </row>
    <row r="60" spans="1:11" ht="16.5" thickBot="1">
      <c r="A60" s="512"/>
      <c r="B60" s="500"/>
      <c r="C60" s="86"/>
      <c r="D60" s="109"/>
      <c r="E60" s="109"/>
      <c r="F60" s="125"/>
      <c r="G60" s="126"/>
      <c r="I60" s="163" t="s">
        <v>105</v>
      </c>
      <c r="J60" s="143"/>
      <c r="K60" s="82">
        <f>SUM(J49:J59)</f>
        <v>0</v>
      </c>
    </row>
    <row r="61" spans="1:9" ht="16.5" thickBot="1">
      <c r="A61" s="512"/>
      <c r="B61" s="501"/>
      <c r="C61" s="162"/>
      <c r="D61" s="165"/>
      <c r="E61" s="165"/>
      <c r="F61" s="166"/>
      <c r="G61" s="167"/>
      <c r="H61" s="173" t="s">
        <v>90</v>
      </c>
      <c r="I61" s="174">
        <f>COUNTIF(D44:G61,"x")</f>
        <v>1</v>
      </c>
    </row>
    <row r="62" spans="1:7" ht="15.75" thickBot="1">
      <c r="A62" s="502" t="str">
        <f>'jabłońska rozlicz'!A61:B61</f>
        <v>13-19.12.2021</v>
      </c>
      <c r="B62" s="503"/>
      <c r="C62" s="169" t="s">
        <v>81</v>
      </c>
      <c r="D62" s="170" t="s">
        <v>82</v>
      </c>
      <c r="E62" s="170" t="s">
        <v>83</v>
      </c>
      <c r="F62" s="169" t="s">
        <v>84</v>
      </c>
      <c r="G62" s="170" t="s">
        <v>85</v>
      </c>
    </row>
    <row r="63" spans="1:7" ht="15.75" customHeight="1">
      <c r="A63" s="496">
        <v>13</v>
      </c>
      <c r="B63" s="505" t="s">
        <v>120</v>
      </c>
      <c r="C63" s="86" t="s">
        <v>89</v>
      </c>
      <c r="D63" s="87"/>
      <c r="E63" s="87"/>
      <c r="F63" s="88"/>
      <c r="G63" s="89" t="s">
        <v>108</v>
      </c>
    </row>
    <row r="64" spans="1:7" ht="15.75">
      <c r="A64" s="504"/>
      <c r="B64" s="505"/>
      <c r="C64" s="86"/>
      <c r="D64" s="90"/>
      <c r="E64" s="91"/>
      <c r="F64" s="92"/>
      <c r="G64" s="93"/>
    </row>
    <row r="65" spans="1:7" ht="16.5" thickBot="1">
      <c r="A65" s="504"/>
      <c r="B65" s="506"/>
      <c r="C65" s="94"/>
      <c r="D65" s="95"/>
      <c r="E65" s="96"/>
      <c r="F65" s="97"/>
      <c r="G65" s="98"/>
    </row>
    <row r="66" spans="1:11" ht="16.5" thickBot="1">
      <c r="A66" s="512"/>
      <c r="B66" s="498"/>
      <c r="C66" s="86"/>
      <c r="D66" s="87"/>
      <c r="E66" s="101"/>
      <c r="F66" s="102"/>
      <c r="G66" s="89"/>
      <c r="H66" s="82">
        <f>COUNTIF(D63:G79,"N")</f>
        <v>0</v>
      </c>
      <c r="I66" s="509" t="s">
        <v>98</v>
      </c>
      <c r="J66" s="510"/>
      <c r="K66" s="511"/>
    </row>
    <row r="67" spans="1:11" ht="16.5" thickBot="1">
      <c r="A67" s="512"/>
      <c r="B67" s="498"/>
      <c r="C67" s="86"/>
      <c r="D67" s="87"/>
      <c r="E67" s="105"/>
      <c r="F67" s="106"/>
      <c r="G67" s="89"/>
      <c r="H67" s="95"/>
      <c r="I67" s="172"/>
      <c r="J67" s="172"/>
      <c r="K67" s="172"/>
    </row>
    <row r="68" spans="1:11" ht="16.5" thickBot="1">
      <c r="A68" s="512"/>
      <c r="B68" s="498"/>
      <c r="C68" s="100"/>
      <c r="D68" s="109"/>
      <c r="E68" s="96"/>
      <c r="F68" s="97"/>
      <c r="G68" s="89"/>
      <c r="I68" s="159"/>
      <c r="J68" s="160"/>
      <c r="K68" s="160"/>
    </row>
    <row r="69" spans="1:11" ht="15.75">
      <c r="A69" s="504"/>
      <c r="B69" s="497"/>
      <c r="C69" s="86"/>
      <c r="D69" s="87"/>
      <c r="E69" s="87"/>
      <c r="F69" s="88"/>
      <c r="G69" s="89"/>
      <c r="I69" s="159"/>
      <c r="J69" s="160"/>
      <c r="K69" s="160"/>
    </row>
    <row r="70" spans="1:11" ht="15.75">
      <c r="A70" s="504"/>
      <c r="B70" s="498"/>
      <c r="C70" s="86"/>
      <c r="D70" s="90"/>
      <c r="E70" s="91"/>
      <c r="F70" s="92"/>
      <c r="G70" s="93"/>
      <c r="I70" s="159"/>
      <c r="J70" s="160"/>
      <c r="K70" s="160"/>
    </row>
    <row r="71" spans="1:11" ht="16.5" thickBot="1">
      <c r="A71" s="279"/>
      <c r="B71" s="281"/>
      <c r="C71" s="111"/>
      <c r="D71" s="109"/>
      <c r="E71" s="96"/>
      <c r="F71" s="109"/>
      <c r="G71" s="98"/>
      <c r="I71" s="159"/>
      <c r="J71" s="160"/>
      <c r="K71" s="160"/>
    </row>
    <row r="72" spans="1:11" ht="16.5" thickBot="1">
      <c r="A72" s="279"/>
      <c r="B72" s="280"/>
      <c r="C72" s="86"/>
      <c r="D72" s="118"/>
      <c r="E72" s="119"/>
      <c r="F72" s="120"/>
      <c r="G72" s="121"/>
      <c r="I72" s="159"/>
      <c r="J72" s="82"/>
      <c r="K72" s="82"/>
    </row>
    <row r="73" spans="1:11" ht="16.5" thickBot="1">
      <c r="A73" s="279"/>
      <c r="B73" s="280"/>
      <c r="C73" s="86"/>
      <c r="D73" s="118"/>
      <c r="E73" s="119"/>
      <c r="F73" s="120"/>
      <c r="G73" s="121"/>
      <c r="I73" s="159"/>
      <c r="J73" s="82"/>
      <c r="K73" s="82"/>
    </row>
    <row r="74" spans="1:11" ht="15.75">
      <c r="A74" s="512"/>
      <c r="B74" s="497"/>
      <c r="C74" s="86"/>
      <c r="D74" s="87"/>
      <c r="E74" s="101"/>
      <c r="F74" s="102"/>
      <c r="G74" s="89"/>
      <c r="I74" s="159"/>
      <c r="J74" s="82"/>
      <c r="K74" s="82"/>
    </row>
    <row r="75" spans="1:11" ht="15.75">
      <c r="A75" s="512"/>
      <c r="B75" s="498"/>
      <c r="C75" s="86"/>
      <c r="D75" s="198"/>
      <c r="E75" s="105"/>
      <c r="F75" s="106"/>
      <c r="G75" s="199"/>
      <c r="I75" s="159"/>
      <c r="J75" s="82"/>
      <c r="K75" s="82"/>
    </row>
    <row r="76" spans="1:11" ht="16.5" thickBot="1">
      <c r="A76" s="512"/>
      <c r="B76" s="498"/>
      <c r="C76" s="86"/>
      <c r="D76" s="109"/>
      <c r="E76" s="109"/>
      <c r="F76" s="97"/>
      <c r="G76" s="98"/>
      <c r="I76" s="159"/>
      <c r="J76" s="82"/>
      <c r="K76" s="82"/>
    </row>
    <row r="77" spans="1:11" ht="16.5" thickBot="1">
      <c r="A77" s="512"/>
      <c r="B77" s="499"/>
      <c r="C77" s="86"/>
      <c r="D77" s="87"/>
      <c r="E77" s="87"/>
      <c r="F77" s="123"/>
      <c r="G77" s="124"/>
      <c r="I77" s="163" t="s">
        <v>105</v>
      </c>
      <c r="J77" s="143"/>
      <c r="K77" s="82">
        <f>SUM(J68:J76)</f>
        <v>0</v>
      </c>
    </row>
    <row r="78" spans="1:7" ht="16.5" thickBot="1">
      <c r="A78" s="512"/>
      <c r="B78" s="500"/>
      <c r="C78" s="86"/>
      <c r="D78" s="109"/>
      <c r="E78" s="109"/>
      <c r="F78" s="125"/>
      <c r="G78" s="126"/>
    </row>
    <row r="79" spans="1:9" ht="16.5" thickBot="1">
      <c r="A79" s="512"/>
      <c r="B79" s="501"/>
      <c r="C79" s="162"/>
      <c r="D79" s="165"/>
      <c r="E79" s="165"/>
      <c r="F79" s="166"/>
      <c r="G79" s="167"/>
      <c r="H79" s="173" t="s">
        <v>90</v>
      </c>
      <c r="I79" s="174">
        <f>COUNTIF(D63:G79,"x")</f>
        <v>1</v>
      </c>
    </row>
    <row r="80" spans="1:7" ht="15.75" thickBot="1">
      <c r="A80" s="502" t="str">
        <f>'jabłońska rozlicz'!A78:B78</f>
        <v>20-26.12.2021</v>
      </c>
      <c r="B80" s="503"/>
      <c r="C80" s="169" t="s">
        <v>81</v>
      </c>
      <c r="D80" s="170" t="s">
        <v>82</v>
      </c>
      <c r="E80" s="170" t="s">
        <v>83</v>
      </c>
      <c r="F80" s="169" t="s">
        <v>84</v>
      </c>
      <c r="G80" s="170" t="s">
        <v>85</v>
      </c>
    </row>
    <row r="81" spans="1:7" ht="15.75" customHeight="1">
      <c r="A81" s="496">
        <v>20</v>
      </c>
      <c r="B81" s="505" t="s">
        <v>120</v>
      </c>
      <c r="C81" s="86" t="s">
        <v>89</v>
      </c>
      <c r="D81" s="87"/>
      <c r="E81" s="87"/>
      <c r="F81" s="88"/>
      <c r="G81" s="89" t="s">
        <v>108</v>
      </c>
    </row>
    <row r="82" spans="1:7" ht="15.75">
      <c r="A82" s="504"/>
      <c r="B82" s="505"/>
      <c r="C82" s="86"/>
      <c r="D82" s="90"/>
      <c r="E82" s="91"/>
      <c r="F82" s="92"/>
      <c r="G82" s="93"/>
    </row>
    <row r="83" spans="1:7" ht="16.5" thickBot="1">
      <c r="A83" s="504"/>
      <c r="B83" s="506"/>
      <c r="C83" s="94"/>
      <c r="D83" s="95"/>
      <c r="E83" s="96"/>
      <c r="F83" s="97"/>
      <c r="G83" s="98"/>
    </row>
    <row r="84" spans="1:11" ht="16.5" thickBot="1">
      <c r="A84" s="512"/>
      <c r="B84" s="498"/>
      <c r="C84" s="86"/>
      <c r="D84" s="87"/>
      <c r="E84" s="101"/>
      <c r="F84" s="102"/>
      <c r="G84" s="89"/>
      <c r="H84" s="82">
        <f>COUNTIF(D81:G97,"N")</f>
        <v>0</v>
      </c>
      <c r="I84" s="509" t="s">
        <v>98</v>
      </c>
      <c r="J84" s="510"/>
      <c r="K84" s="511"/>
    </row>
    <row r="85" spans="1:11" ht="16.5" thickBot="1">
      <c r="A85" s="512"/>
      <c r="B85" s="498"/>
      <c r="C85" s="86"/>
      <c r="D85" s="87"/>
      <c r="E85" s="105"/>
      <c r="F85" s="106"/>
      <c r="G85" s="89"/>
      <c r="H85" s="95"/>
      <c r="I85" s="172"/>
      <c r="J85" s="172"/>
      <c r="K85" s="172"/>
    </row>
    <row r="86" spans="1:11" ht="16.5" thickBot="1">
      <c r="A86" s="512"/>
      <c r="B86" s="498"/>
      <c r="C86" s="100"/>
      <c r="D86" s="109"/>
      <c r="E86" s="96"/>
      <c r="F86" s="97"/>
      <c r="G86" s="89"/>
      <c r="I86" s="159"/>
      <c r="J86" s="160"/>
      <c r="K86" s="160"/>
    </row>
    <row r="87" spans="1:11" ht="15.75">
      <c r="A87" s="504"/>
      <c r="B87" s="497"/>
      <c r="C87" s="86"/>
      <c r="D87" s="87"/>
      <c r="E87" s="87"/>
      <c r="F87" s="88"/>
      <c r="G87" s="89"/>
      <c r="I87" s="159"/>
      <c r="J87" s="160"/>
      <c r="K87" s="160"/>
    </row>
    <row r="88" spans="1:11" ht="15.75">
      <c r="A88" s="504"/>
      <c r="B88" s="498"/>
      <c r="C88" s="86"/>
      <c r="D88" s="90"/>
      <c r="E88" s="91"/>
      <c r="F88" s="92"/>
      <c r="G88" s="93"/>
      <c r="I88" s="159"/>
      <c r="J88" s="160"/>
      <c r="K88" s="160"/>
    </row>
    <row r="89" spans="1:11" ht="16.5" thickBot="1">
      <c r="A89" s="279"/>
      <c r="B89" s="281"/>
      <c r="C89" s="111"/>
      <c r="D89" s="109"/>
      <c r="E89" s="96"/>
      <c r="F89" s="109"/>
      <c r="G89" s="98"/>
      <c r="I89" s="159"/>
      <c r="J89" s="160"/>
      <c r="K89" s="160"/>
    </row>
    <row r="90" spans="1:11" ht="16.5" thickBot="1">
      <c r="A90" s="283"/>
      <c r="B90" s="280"/>
      <c r="C90" s="86"/>
      <c r="D90" s="118"/>
      <c r="E90" s="119"/>
      <c r="F90" s="120"/>
      <c r="G90" s="121"/>
      <c r="I90" s="159"/>
      <c r="J90" s="82"/>
      <c r="K90" s="82"/>
    </row>
    <row r="91" spans="1:11" ht="16.5" thickBot="1">
      <c r="A91" s="283"/>
      <c r="B91" s="280"/>
      <c r="C91" s="86"/>
      <c r="D91" s="118"/>
      <c r="E91" s="119"/>
      <c r="F91" s="120"/>
      <c r="G91" s="121"/>
      <c r="I91" s="159"/>
      <c r="J91" s="82"/>
      <c r="K91" s="82"/>
    </row>
    <row r="92" spans="1:11" ht="15.75">
      <c r="A92" s="512"/>
      <c r="B92" s="497"/>
      <c r="C92" s="86"/>
      <c r="D92" s="87"/>
      <c r="E92" s="101"/>
      <c r="F92" s="102"/>
      <c r="G92" s="89"/>
      <c r="I92" s="159"/>
      <c r="J92" s="82"/>
      <c r="K92" s="82"/>
    </row>
    <row r="93" spans="1:11" ht="15.75">
      <c r="A93" s="512"/>
      <c r="B93" s="498"/>
      <c r="C93" s="86"/>
      <c r="D93" s="198"/>
      <c r="E93" s="105"/>
      <c r="F93" s="106"/>
      <c r="G93" s="199"/>
      <c r="I93" s="159"/>
      <c r="J93" s="82"/>
      <c r="K93" s="82"/>
    </row>
    <row r="94" spans="1:16" ht="16.5" thickBot="1">
      <c r="A94" s="512"/>
      <c r="B94" s="498"/>
      <c r="C94" s="86"/>
      <c r="D94" s="109"/>
      <c r="E94" s="109"/>
      <c r="F94" s="97"/>
      <c r="G94" s="98"/>
      <c r="I94" s="175"/>
      <c r="J94" s="82"/>
      <c r="K94" s="82"/>
      <c r="P94" t="s">
        <v>119</v>
      </c>
    </row>
    <row r="95" spans="1:11" ht="16.5" thickBot="1">
      <c r="A95" s="512"/>
      <c r="B95" s="499"/>
      <c r="C95" s="86"/>
      <c r="D95" s="87"/>
      <c r="E95" s="87"/>
      <c r="F95" s="123"/>
      <c r="G95" s="124"/>
      <c r="I95" s="163" t="s">
        <v>105</v>
      </c>
      <c r="J95" s="143"/>
      <c r="K95" s="82">
        <f>SUM(J86:J94)</f>
        <v>0</v>
      </c>
    </row>
    <row r="96" spans="1:7" ht="16.5" thickBot="1">
      <c r="A96" s="512"/>
      <c r="B96" s="500"/>
      <c r="C96" s="86"/>
      <c r="D96" s="109"/>
      <c r="E96" s="109"/>
      <c r="F96" s="125"/>
      <c r="G96" s="126"/>
    </row>
    <row r="97" spans="1:9" ht="16.5" thickBot="1">
      <c r="A97" s="512"/>
      <c r="B97" s="501"/>
      <c r="C97" s="162"/>
      <c r="D97" s="165"/>
      <c r="E97" s="165"/>
      <c r="F97" s="166"/>
      <c r="G97" s="167"/>
      <c r="H97" s="173" t="s">
        <v>90</v>
      </c>
      <c r="I97" s="174">
        <f>COUNTIF(D81:G97,"x")</f>
        <v>1</v>
      </c>
    </row>
    <row r="98" spans="1:7" ht="15.75" thickBot="1">
      <c r="A98" s="502" t="str">
        <f>'jabłońska rozlicz'!A95:B95</f>
        <v>27-31.12.2021</v>
      </c>
      <c r="B98" s="503"/>
      <c r="C98" s="169" t="s">
        <v>81</v>
      </c>
      <c r="D98" s="170" t="s">
        <v>82</v>
      </c>
      <c r="E98" s="170" t="s">
        <v>83</v>
      </c>
      <c r="F98" s="169" t="s">
        <v>84</v>
      </c>
      <c r="G98" s="170" t="s">
        <v>85</v>
      </c>
    </row>
    <row r="99" spans="1:8" ht="15.75" customHeight="1">
      <c r="A99" s="496">
        <v>27</v>
      </c>
      <c r="B99" s="505" t="s">
        <v>120</v>
      </c>
      <c r="C99" s="86" t="s">
        <v>89</v>
      </c>
      <c r="D99" s="87"/>
      <c r="E99" s="87"/>
      <c r="F99" s="88"/>
      <c r="G99" s="89" t="s">
        <v>148</v>
      </c>
      <c r="H99" s="95"/>
    </row>
    <row r="100" spans="1:8" ht="15.75">
      <c r="A100" s="504"/>
      <c r="B100" s="505"/>
      <c r="C100" s="86"/>
      <c r="D100" s="90"/>
      <c r="E100" s="91"/>
      <c r="F100" s="92"/>
      <c r="G100" s="93"/>
      <c r="H100" s="95"/>
    </row>
    <row r="101" spans="1:8" ht="16.5" thickBot="1">
      <c r="A101" s="504"/>
      <c r="B101" s="506"/>
      <c r="C101" s="94"/>
      <c r="D101" s="95"/>
      <c r="E101" s="96"/>
      <c r="F101" s="97"/>
      <c r="G101" s="98"/>
      <c r="H101" s="95"/>
    </row>
    <row r="102" spans="1:11" ht="16.5" thickBot="1">
      <c r="A102" s="504"/>
      <c r="B102" s="498"/>
      <c r="C102" s="86"/>
      <c r="D102" s="87"/>
      <c r="E102" s="101"/>
      <c r="F102" s="102"/>
      <c r="G102" s="89"/>
      <c r="H102" s="82">
        <f>COUNTIF(D99:G114,"N")</f>
        <v>1</v>
      </c>
      <c r="I102" s="509" t="s">
        <v>98</v>
      </c>
      <c r="J102" s="510"/>
      <c r="K102" s="511"/>
    </row>
    <row r="103" spans="1:11" ht="16.5" thickBot="1">
      <c r="A103" s="504"/>
      <c r="B103" s="498"/>
      <c r="C103" s="86"/>
      <c r="D103" s="87"/>
      <c r="E103" s="105"/>
      <c r="F103" s="106"/>
      <c r="G103" s="89"/>
      <c r="H103" s="95"/>
      <c r="I103" s="172"/>
      <c r="J103" s="172"/>
      <c r="K103" s="172"/>
    </row>
    <row r="104" spans="1:11" ht="16.5" thickBot="1">
      <c r="A104" s="504"/>
      <c r="B104" s="498"/>
      <c r="C104" s="100"/>
      <c r="D104" s="109"/>
      <c r="E104" s="96"/>
      <c r="F104" s="97"/>
      <c r="G104" s="89"/>
      <c r="H104" s="95"/>
      <c r="I104" s="159"/>
      <c r="J104" s="160"/>
      <c r="K104" s="160"/>
    </row>
    <row r="105" spans="1:11" ht="15.75">
      <c r="A105" s="504"/>
      <c r="B105" s="497"/>
      <c r="C105" s="86"/>
      <c r="D105" s="87"/>
      <c r="E105" s="87"/>
      <c r="F105" s="88"/>
      <c r="G105" s="89"/>
      <c r="I105" s="159"/>
      <c r="J105" s="160"/>
      <c r="K105" s="160"/>
    </row>
    <row r="106" spans="1:11" ht="15.75">
      <c r="A106" s="504"/>
      <c r="B106" s="498"/>
      <c r="C106" s="86"/>
      <c r="D106" s="90"/>
      <c r="E106" s="91"/>
      <c r="F106" s="92"/>
      <c r="G106" s="93"/>
      <c r="I106" s="159"/>
      <c r="J106" s="160"/>
      <c r="K106" s="160"/>
    </row>
    <row r="107" spans="1:11" ht="16.5" thickBot="1">
      <c r="A107" s="504"/>
      <c r="B107" s="498"/>
      <c r="C107" s="111"/>
      <c r="D107" s="109"/>
      <c r="E107" s="96"/>
      <c r="F107" s="109"/>
      <c r="G107" s="98"/>
      <c r="I107" s="159"/>
      <c r="J107" s="160"/>
      <c r="K107" s="160"/>
    </row>
    <row r="108" spans="1:11" ht="16.5" thickBot="1">
      <c r="A108" s="279"/>
      <c r="B108" s="280"/>
      <c r="C108" s="86"/>
      <c r="D108" s="118"/>
      <c r="E108" s="119"/>
      <c r="F108" s="120"/>
      <c r="G108" s="121"/>
      <c r="I108" s="159"/>
      <c r="J108" s="82"/>
      <c r="K108" s="82"/>
    </row>
    <row r="109" spans="1:11" ht="16.5" thickBot="1">
      <c r="A109" s="279"/>
      <c r="B109" s="280"/>
      <c r="C109" s="86"/>
      <c r="D109" s="118"/>
      <c r="E109" s="119"/>
      <c r="F109" s="120"/>
      <c r="G109" s="121"/>
      <c r="I109" s="159"/>
      <c r="J109" s="82"/>
      <c r="K109" s="82"/>
    </row>
    <row r="110" spans="1:15" ht="15.75">
      <c r="A110" s="539"/>
      <c r="B110" s="540"/>
      <c r="C110" s="86"/>
      <c r="D110" s="87"/>
      <c r="E110" s="101"/>
      <c r="F110" s="102"/>
      <c r="G110" s="89"/>
      <c r="I110" s="159"/>
      <c r="J110" s="82"/>
      <c r="K110" s="82"/>
      <c r="O110" t="s">
        <v>119</v>
      </c>
    </row>
    <row r="111" spans="1:11" ht="16.5" thickBot="1">
      <c r="A111" s="539"/>
      <c r="B111" s="541"/>
      <c r="C111" s="86"/>
      <c r="D111" s="198"/>
      <c r="E111" s="105"/>
      <c r="F111" s="106"/>
      <c r="G111" s="199"/>
      <c r="I111" s="159"/>
      <c r="J111" s="82"/>
      <c r="K111" s="82"/>
    </row>
    <row r="112" spans="1:11" ht="16.5" thickBot="1">
      <c r="A112" s="542"/>
      <c r="B112" s="544"/>
      <c r="C112" s="86"/>
      <c r="D112" s="109"/>
      <c r="E112" s="109"/>
      <c r="F112" s="97"/>
      <c r="G112" s="98"/>
      <c r="H112" s="95"/>
      <c r="I112" s="163" t="s">
        <v>105</v>
      </c>
      <c r="J112" s="143"/>
      <c r="K112" s="82">
        <f>SUM(J104:J111)</f>
        <v>0</v>
      </c>
    </row>
    <row r="113" spans="1:8" ht="16.5" thickBot="1">
      <c r="A113" s="543"/>
      <c r="B113" s="545"/>
      <c r="C113" s="86"/>
      <c r="D113" s="87"/>
      <c r="E113" s="87"/>
      <c r="F113" s="123"/>
      <c r="G113" s="124"/>
      <c r="H113" s="95"/>
    </row>
    <row r="114" spans="1:9" ht="16.5" thickBot="1">
      <c r="A114" s="282"/>
      <c r="B114" s="546"/>
      <c r="C114" s="86"/>
      <c r="D114" s="109"/>
      <c r="E114" s="109"/>
      <c r="F114" s="125"/>
      <c r="G114" s="126"/>
      <c r="H114" s="173" t="s">
        <v>90</v>
      </c>
      <c r="I114" s="188">
        <f>COUNTIF(D99:G114,"x")</f>
        <v>0</v>
      </c>
    </row>
    <row r="115" spans="1:9" ht="15.75" thickBot="1">
      <c r="A115" s="189"/>
      <c r="B115" s="154"/>
      <c r="C115" s="154"/>
      <c r="D115" s="491" t="s">
        <v>107</v>
      </c>
      <c r="E115" s="492"/>
      <c r="F115" s="492"/>
      <c r="G115" s="493"/>
      <c r="H115" s="190"/>
      <c r="I115" s="191">
        <f>SUM(I41:I114)</f>
        <v>3</v>
      </c>
    </row>
    <row r="116" ht="15">
      <c r="A116" s="83"/>
    </row>
  </sheetData>
  <sheetProtection/>
  <mergeCells count="76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B26:B28"/>
    <mergeCell ref="I28:K28"/>
    <mergeCell ref="A29:A31"/>
    <mergeCell ref="B29:B31"/>
    <mergeCell ref="A32:A35"/>
    <mergeCell ref="B32:B33"/>
    <mergeCell ref="A37:A39"/>
    <mergeCell ref="B37:B39"/>
    <mergeCell ref="A40:A42"/>
    <mergeCell ref="B40:B42"/>
    <mergeCell ref="A43:B43"/>
    <mergeCell ref="A44:A46"/>
    <mergeCell ref="B44:B46"/>
    <mergeCell ref="A47:A49"/>
    <mergeCell ref="B47:B49"/>
    <mergeCell ref="I47:K47"/>
    <mergeCell ref="A50:A52"/>
    <mergeCell ref="B50:B51"/>
    <mergeCell ref="A56:A58"/>
    <mergeCell ref="B56:B58"/>
    <mergeCell ref="A59:A61"/>
    <mergeCell ref="B59:B61"/>
    <mergeCell ref="A62:B62"/>
    <mergeCell ref="A63:A65"/>
    <mergeCell ref="B63:B65"/>
    <mergeCell ref="A66:A68"/>
    <mergeCell ref="B66:B68"/>
    <mergeCell ref="I66:K66"/>
    <mergeCell ref="A69:A70"/>
    <mergeCell ref="B69:B70"/>
    <mergeCell ref="A74:A76"/>
    <mergeCell ref="B74:B76"/>
    <mergeCell ref="A77:A79"/>
    <mergeCell ref="B77:B79"/>
    <mergeCell ref="A80:B80"/>
    <mergeCell ref="A81:A83"/>
    <mergeCell ref="B81:B83"/>
    <mergeCell ref="A84:A86"/>
    <mergeCell ref="B84:B86"/>
    <mergeCell ref="I84:K84"/>
    <mergeCell ref="A87:A88"/>
    <mergeCell ref="B87:B88"/>
    <mergeCell ref="A92:A94"/>
    <mergeCell ref="B92:B94"/>
    <mergeCell ref="A95:A97"/>
    <mergeCell ref="B95:B97"/>
    <mergeCell ref="A98:B98"/>
    <mergeCell ref="A99:A101"/>
    <mergeCell ref="B99:B101"/>
    <mergeCell ref="A102:A104"/>
    <mergeCell ref="B102:B104"/>
    <mergeCell ref="I102:K102"/>
    <mergeCell ref="D115:G115"/>
    <mergeCell ref="A105:A107"/>
    <mergeCell ref="B105:B107"/>
    <mergeCell ref="A110:A111"/>
    <mergeCell ref="B110:B111"/>
    <mergeCell ref="A112:A113"/>
    <mergeCell ref="B112:B114"/>
  </mergeCells>
  <printOptions/>
  <pageMargins left="0.7" right="0.7" top="0.75" bottom="0.75" header="0.3" footer="0.3"/>
  <pageSetup fitToWidth="0" fitToHeight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85">
      <selection activeCell="L108" sqref="L108"/>
    </sheetView>
  </sheetViews>
  <sheetFormatPr defaultColWidth="9.140625" defaultRowHeight="15"/>
  <cols>
    <col min="1" max="1" width="4.421875" style="0" customWidth="1"/>
    <col min="2" max="2" width="11.00390625" style="0" customWidth="1"/>
    <col min="9" max="9" width="15.7109375" style="0" customWidth="1"/>
  </cols>
  <sheetData>
    <row r="1" spans="1:3" ht="15.75" thickBot="1">
      <c r="A1" s="83" t="s">
        <v>142</v>
      </c>
      <c r="B1" s="83"/>
      <c r="C1" s="83" t="s">
        <v>80</v>
      </c>
    </row>
    <row r="2" spans="1:9" ht="15.75" thickBot="1">
      <c r="A2" s="83" t="s">
        <v>149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/>
      <c r="D3" s="87"/>
      <c r="E3" s="87"/>
      <c r="F3" s="88"/>
      <c r="G3" s="89"/>
      <c r="I3" s="531"/>
    </row>
    <row r="4" spans="1:9" ht="15.75">
      <c r="A4" s="525"/>
      <c r="B4" s="505"/>
      <c r="C4" s="86"/>
      <c r="D4" s="90"/>
      <c r="E4" s="91"/>
      <c r="F4" s="92"/>
      <c r="G4" s="93"/>
      <c r="I4" s="531"/>
    </row>
    <row r="5" spans="1:11" ht="19.5" thickBot="1">
      <c r="A5" s="525"/>
      <c r="B5" s="506"/>
      <c r="C5" s="94"/>
      <c r="D5" s="95"/>
      <c r="E5" s="96"/>
      <c r="F5" s="97"/>
      <c r="G5" s="98"/>
      <c r="I5" s="99">
        <v>20</v>
      </c>
      <c r="K5" t="s">
        <v>169</v>
      </c>
    </row>
    <row r="6" spans="1:9" ht="16.5" customHeight="1" thickBot="1">
      <c r="A6" s="525"/>
      <c r="B6" s="498" t="s">
        <v>99</v>
      </c>
      <c r="C6" s="86"/>
      <c r="D6" s="87"/>
      <c r="E6" s="101"/>
      <c r="F6" s="102"/>
      <c r="G6" s="89"/>
      <c r="H6" s="103" t="s">
        <v>90</v>
      </c>
      <c r="I6" s="104">
        <f>COUNTIF(D3:G18,"x")</f>
        <v>3</v>
      </c>
    </row>
    <row r="7" spans="1:9" ht="16.5" thickBot="1">
      <c r="A7" s="525"/>
      <c r="B7" s="498"/>
      <c r="C7" s="86"/>
      <c r="D7" s="87"/>
      <c r="E7" s="105"/>
      <c r="F7" s="106"/>
      <c r="G7" s="89"/>
      <c r="H7" s="107"/>
      <c r="I7" s="108"/>
    </row>
    <row r="8" spans="1:7" ht="16.5" thickBot="1">
      <c r="A8" s="525"/>
      <c r="B8" s="498"/>
      <c r="C8" s="100"/>
      <c r="D8" s="109"/>
      <c r="E8" s="96"/>
      <c r="F8" s="97"/>
      <c r="G8" s="89"/>
    </row>
    <row r="9" spans="1:7" ht="15.75">
      <c r="A9" s="525"/>
      <c r="B9" s="497" t="s">
        <v>102</v>
      </c>
      <c r="C9" s="86"/>
      <c r="D9" s="87"/>
      <c r="E9" s="87"/>
      <c r="F9" s="88"/>
      <c r="G9" s="89"/>
    </row>
    <row r="10" spans="1:10" ht="15.75">
      <c r="A10" s="525"/>
      <c r="B10" s="498"/>
      <c r="C10" s="86"/>
      <c r="D10" s="90"/>
      <c r="E10" s="91"/>
      <c r="F10" s="92"/>
      <c r="G10" s="93"/>
      <c r="J10" t="s">
        <v>119</v>
      </c>
    </row>
    <row r="11" spans="1:7" ht="16.5" thickBot="1">
      <c r="A11" s="525"/>
      <c r="B11" s="110"/>
      <c r="C11" s="111"/>
      <c r="D11" s="109"/>
      <c r="E11" s="96"/>
      <c r="F11" s="109"/>
      <c r="G11" s="98"/>
    </row>
    <row r="12" spans="1:7" ht="16.5" thickBot="1">
      <c r="A12" s="311"/>
      <c r="B12" s="523" t="s">
        <v>121</v>
      </c>
      <c r="C12" s="86" t="s">
        <v>89</v>
      </c>
      <c r="D12" s="118"/>
      <c r="E12" s="119" t="s">
        <v>88</v>
      </c>
      <c r="F12" s="120" t="s">
        <v>88</v>
      </c>
      <c r="G12" s="121" t="s">
        <v>88</v>
      </c>
    </row>
    <row r="13" spans="1:11" ht="16.5" thickBot="1">
      <c r="A13" s="116"/>
      <c r="B13" s="524"/>
      <c r="C13" s="86"/>
      <c r="D13" s="118"/>
      <c r="E13" s="119"/>
      <c r="F13" s="120"/>
      <c r="G13" s="121"/>
      <c r="K13" s="122"/>
    </row>
    <row r="14" spans="1:7" ht="15.75">
      <c r="A14" s="525"/>
      <c r="B14" s="526" t="s">
        <v>104</v>
      </c>
      <c r="C14" s="86"/>
      <c r="D14" s="87"/>
      <c r="E14" s="101"/>
      <c r="F14" s="102"/>
      <c r="G14" s="89"/>
    </row>
    <row r="15" spans="1:7" ht="15.75">
      <c r="A15" s="525"/>
      <c r="B15" s="527"/>
      <c r="C15" s="86"/>
      <c r="D15" s="198"/>
      <c r="E15" s="105"/>
      <c r="F15" s="106"/>
      <c r="G15" s="199"/>
    </row>
    <row r="16" spans="1:7" ht="16.5" thickBot="1">
      <c r="A16" s="525"/>
      <c r="B16" s="528"/>
      <c r="C16" s="86"/>
      <c r="D16" s="109"/>
      <c r="E16" s="109"/>
      <c r="F16" s="97"/>
      <c r="G16" s="98"/>
    </row>
    <row r="17" spans="1:7" ht="15.75">
      <c r="A17" s="529"/>
      <c r="B17" s="526" t="s">
        <v>122</v>
      </c>
      <c r="C17" s="86"/>
      <c r="D17" s="87"/>
      <c r="E17" s="87"/>
      <c r="F17" s="123"/>
      <c r="G17" s="124"/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156</v>
      </c>
      <c r="I19" s="503"/>
    </row>
    <row r="20" spans="1:9" ht="15.75">
      <c r="A20" s="130"/>
      <c r="B20" s="131" t="s">
        <v>92</v>
      </c>
      <c r="C20" s="132"/>
      <c r="D20" s="133">
        <f>COUNTA(D26:D42,D44:D61,D63:D79,D81:D97,D99:D114)</f>
        <v>0</v>
      </c>
      <c r="E20" s="133">
        <f>COUNTA(E26:E42,E44:E61,E63:E79,E81:E97,E99:E114)</f>
        <v>6</v>
      </c>
      <c r="F20" s="133">
        <f>COUNTA(F26:F42,F44:F61,F63:F79,F81:F97,F99:F114)</f>
        <v>6</v>
      </c>
      <c r="G20" s="133">
        <f>COUNTA(G26:G42,G44:G61,G63:G79,G81:G97,G99:G114)</f>
        <v>6</v>
      </c>
      <c r="H20" s="134">
        <f>SUM(D20:G20)</f>
        <v>18</v>
      </c>
      <c r="I20" s="516">
        <f>H21*I5</f>
        <v>300</v>
      </c>
    </row>
    <row r="21" spans="1:9" ht="16.5" thickBot="1">
      <c r="A21" s="135"/>
      <c r="B21" s="85"/>
      <c r="C21" s="136" t="s">
        <v>93</v>
      </c>
      <c r="D21" s="82">
        <f>D20-D22</f>
        <v>0</v>
      </c>
      <c r="E21" s="82">
        <f>E20-E22</f>
        <v>5</v>
      </c>
      <c r="F21" s="82">
        <f>F20-F22</f>
        <v>5</v>
      </c>
      <c r="G21" s="82">
        <f>G20-G22</f>
        <v>5</v>
      </c>
      <c r="H21" s="137">
        <f>SUM(D21:G21)</f>
        <v>15</v>
      </c>
      <c r="I21" s="517"/>
    </row>
    <row r="22" spans="1:9" ht="18.75">
      <c r="A22" s="138"/>
      <c r="B22" s="139"/>
      <c r="C22" s="140" t="s">
        <v>94</v>
      </c>
      <c r="D22" s="82">
        <f>COUNTIF(D26:D128,"N")</f>
        <v>0</v>
      </c>
      <c r="E22" s="82">
        <f>COUNTIF(E26:E128,"N")</f>
        <v>1</v>
      </c>
      <c r="F22" s="82">
        <f>COUNTIF(F26:F128,"N")</f>
        <v>1</v>
      </c>
      <c r="G22" s="82">
        <f>COUNTIF(G26:G128,"N")</f>
        <v>1</v>
      </c>
      <c r="H22" s="141">
        <f>SUM(D22:G22)</f>
        <v>3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tr">
        <f>beib!A25</f>
        <v>01-05.12.2021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>
      <c r="A26" s="520"/>
      <c r="B26" s="505"/>
      <c r="C26" s="86"/>
      <c r="D26" s="87"/>
      <c r="E26" s="87"/>
      <c r="F26" s="88"/>
      <c r="G26" s="89"/>
      <c r="I26" s="151" t="s">
        <v>97</v>
      </c>
      <c r="J26" s="152"/>
      <c r="K26" s="153">
        <f>K39+K60+K77+K95+K112</f>
        <v>0</v>
      </c>
    </row>
    <row r="27" spans="1:7" ht="16.5" thickBot="1">
      <c r="A27" s="512"/>
      <c r="B27" s="505"/>
      <c r="C27" s="86"/>
      <c r="D27" s="90"/>
      <c r="E27" s="91"/>
      <c r="F27" s="92"/>
      <c r="G27" s="93"/>
    </row>
    <row r="28" spans="1:11" ht="16.5" thickBot="1">
      <c r="A28" s="512"/>
      <c r="B28" s="506"/>
      <c r="C28" s="111"/>
      <c r="D28" s="109"/>
      <c r="E28" s="96"/>
      <c r="F28" s="109"/>
      <c r="G28" s="98"/>
      <c r="H28" s="82">
        <f>COUNTIF(D26:G42,"N")</f>
        <v>0</v>
      </c>
      <c r="I28" s="509" t="s">
        <v>98</v>
      </c>
      <c r="J28" s="510"/>
      <c r="K28" s="511"/>
    </row>
    <row r="29" spans="1:11" ht="16.5" thickBot="1">
      <c r="A29" s="512"/>
      <c r="B29" s="498"/>
      <c r="C29" s="86"/>
      <c r="D29" s="118"/>
      <c r="E29" s="119"/>
      <c r="F29" s="120"/>
      <c r="G29" s="121"/>
      <c r="H29" s="154"/>
      <c r="I29" s="155" t="s">
        <v>100</v>
      </c>
      <c r="J29" s="156" t="s">
        <v>101</v>
      </c>
      <c r="K29" s="157"/>
    </row>
    <row r="30" spans="1:11" ht="16.5" thickBot="1">
      <c r="A30" s="512"/>
      <c r="B30" s="498"/>
      <c r="C30" s="86"/>
      <c r="D30" s="118"/>
      <c r="E30" s="119"/>
      <c r="F30" s="120"/>
      <c r="G30" s="121"/>
      <c r="H30" s="154"/>
      <c r="I30" s="158"/>
      <c r="J30" s="156"/>
      <c r="K30" s="158"/>
    </row>
    <row r="31" spans="1:11" ht="16.5" thickBot="1">
      <c r="A31" s="512"/>
      <c r="B31" s="498"/>
      <c r="G31" s="89"/>
      <c r="H31" s="154"/>
      <c r="I31" s="159"/>
      <c r="J31" s="160"/>
      <c r="K31" s="160"/>
    </row>
    <row r="32" spans="1:11" ht="15.75">
      <c r="A32" s="494"/>
      <c r="B32" s="547"/>
      <c r="C32" s="86"/>
      <c r="D32" s="87"/>
      <c r="E32" s="101"/>
      <c r="F32" s="102"/>
      <c r="G32" s="199"/>
      <c r="I32" s="159"/>
      <c r="J32" s="160"/>
      <c r="K32" s="160"/>
    </row>
    <row r="33" spans="1:11" ht="16.5" thickBot="1">
      <c r="A33" s="495"/>
      <c r="B33" s="548"/>
      <c r="C33" s="86"/>
      <c r="D33" s="198"/>
      <c r="E33" s="105"/>
      <c r="F33" s="106"/>
      <c r="G33" s="98"/>
      <c r="I33" s="159"/>
      <c r="J33" s="160"/>
      <c r="K33" s="160"/>
    </row>
    <row r="34" spans="1:11" ht="16.5" thickBot="1">
      <c r="A34" s="495"/>
      <c r="B34" s="308"/>
      <c r="C34" s="161"/>
      <c r="D34" s="113"/>
      <c r="E34" s="114"/>
      <c r="F34" s="113"/>
      <c r="G34" s="115"/>
      <c r="I34" s="159"/>
      <c r="J34" s="160"/>
      <c r="K34" s="160"/>
    </row>
    <row r="35" spans="1:11" ht="16.5" thickBot="1">
      <c r="A35" s="496"/>
      <c r="B35" s="308"/>
      <c r="C35" s="161"/>
      <c r="D35" s="113"/>
      <c r="E35" s="114"/>
      <c r="F35" s="113"/>
      <c r="G35" s="115"/>
      <c r="I35" s="159"/>
      <c r="J35" s="160"/>
      <c r="K35" s="160"/>
    </row>
    <row r="36" spans="1:11" ht="16.5" thickBot="1">
      <c r="A36" s="405">
        <v>2</v>
      </c>
      <c r="B36" s="404" t="s">
        <v>103</v>
      </c>
      <c r="C36" s="86" t="s">
        <v>89</v>
      </c>
      <c r="D36" s="119"/>
      <c r="E36" s="120" t="s">
        <v>88</v>
      </c>
      <c r="F36" s="121" t="s">
        <v>88</v>
      </c>
      <c r="G36" s="121" t="s">
        <v>108</v>
      </c>
      <c r="I36" s="159"/>
      <c r="J36" s="82"/>
      <c r="K36" s="82"/>
    </row>
    <row r="37" spans="1:11" ht="15.75">
      <c r="A37" s="512"/>
      <c r="B37" s="547"/>
      <c r="C37" s="86"/>
      <c r="D37" s="87"/>
      <c r="E37" s="101"/>
      <c r="F37" s="102"/>
      <c r="G37" s="89"/>
      <c r="I37" s="159"/>
      <c r="J37" s="82"/>
      <c r="K37" s="82"/>
    </row>
    <row r="38" spans="1:11" ht="15.75">
      <c r="A38" s="512"/>
      <c r="B38" s="548"/>
      <c r="C38" s="86"/>
      <c r="D38" s="198"/>
      <c r="E38" s="105"/>
      <c r="F38" s="106"/>
      <c r="G38" s="199"/>
      <c r="I38" s="200"/>
      <c r="J38" s="95"/>
      <c r="K38" s="82"/>
    </row>
    <row r="39" spans="1:11" ht="16.5" thickBot="1">
      <c r="A39" s="512"/>
      <c r="B39" s="549"/>
      <c r="C39" s="86"/>
      <c r="D39" s="109"/>
      <c r="E39" s="109"/>
      <c r="F39" s="97"/>
      <c r="G39" s="98"/>
      <c r="I39" s="163" t="s">
        <v>105</v>
      </c>
      <c r="J39" s="143"/>
      <c r="K39" s="82">
        <f>SUM(J31:J37)</f>
        <v>0</v>
      </c>
    </row>
    <row r="40" spans="1:7" ht="15.75">
      <c r="A40" s="512"/>
      <c r="B40" s="499"/>
      <c r="C40" s="86"/>
      <c r="D40" s="87"/>
      <c r="E40" s="87"/>
      <c r="F40" s="123"/>
      <c r="G40" s="124"/>
    </row>
    <row r="41" spans="1:9" ht="16.5" thickBot="1">
      <c r="A41" s="512"/>
      <c r="B41" s="500"/>
      <c r="C41" s="86"/>
      <c r="D41" s="109"/>
      <c r="E41" s="109"/>
      <c r="F41" s="125"/>
      <c r="G41" s="126"/>
      <c r="I41" s="164"/>
    </row>
    <row r="42" spans="1:9" ht="16.5" thickBot="1">
      <c r="A42" s="512"/>
      <c r="B42" s="501"/>
      <c r="C42" s="162"/>
      <c r="D42" s="165"/>
      <c r="E42" s="165"/>
      <c r="F42" s="166"/>
      <c r="G42" s="167"/>
      <c r="H42" s="103" t="s">
        <v>90</v>
      </c>
      <c r="I42" s="168">
        <f>COUNTIF(D26:G42,"x")</f>
        <v>3</v>
      </c>
    </row>
    <row r="43" spans="1:7" ht="15.75" thickBot="1">
      <c r="A43" s="502" t="str">
        <f>beib!A43</f>
        <v>06-12.12.2021</v>
      </c>
      <c r="B43" s="503"/>
      <c r="C43" s="169" t="s">
        <v>81</v>
      </c>
      <c r="D43" s="170" t="s">
        <v>82</v>
      </c>
      <c r="E43" s="170" t="s">
        <v>83</v>
      </c>
      <c r="F43" s="169" t="s">
        <v>84</v>
      </c>
      <c r="G43" s="170" t="s">
        <v>85</v>
      </c>
    </row>
    <row r="44" spans="1:12" ht="15.75" customHeight="1">
      <c r="A44" s="520"/>
      <c r="B44" s="505" t="s">
        <v>120</v>
      </c>
      <c r="C44" s="86"/>
      <c r="D44" s="87"/>
      <c r="E44" s="87"/>
      <c r="F44" s="88"/>
      <c r="G44" s="89"/>
      <c r="H44" s="171"/>
      <c r="L44">
        <f>+H29</f>
        <v>0</v>
      </c>
    </row>
    <row r="45" spans="1:7" ht="15.75">
      <c r="A45" s="512"/>
      <c r="B45" s="505"/>
      <c r="C45" s="86"/>
      <c r="D45" s="90"/>
      <c r="E45" s="91"/>
      <c r="F45" s="92"/>
      <c r="G45" s="93"/>
    </row>
    <row r="46" spans="1:7" ht="16.5" thickBot="1">
      <c r="A46" s="512"/>
      <c r="B46" s="506"/>
      <c r="C46" s="94"/>
      <c r="D46" s="95"/>
      <c r="E46" s="96"/>
      <c r="F46" s="97"/>
      <c r="G46" s="98"/>
    </row>
    <row r="47" spans="1:11" ht="16.5" thickBot="1">
      <c r="A47" s="512"/>
      <c r="B47" s="498" t="s">
        <v>99</v>
      </c>
      <c r="C47" s="86"/>
      <c r="D47" s="87"/>
      <c r="E47" s="101"/>
      <c r="F47" s="102"/>
      <c r="G47" s="89"/>
      <c r="H47" s="82">
        <f>COUNTIF(D44:G61,"N")</f>
        <v>0</v>
      </c>
      <c r="I47" s="509" t="s">
        <v>98</v>
      </c>
      <c r="J47" s="510"/>
      <c r="K47" s="511"/>
    </row>
    <row r="48" spans="1:11" ht="16.5" thickBot="1">
      <c r="A48" s="512"/>
      <c r="B48" s="498"/>
      <c r="C48" s="86"/>
      <c r="D48" s="87"/>
      <c r="E48" s="105"/>
      <c r="F48" s="106"/>
      <c r="G48" s="89"/>
      <c r="H48" s="95"/>
      <c r="I48" s="172"/>
      <c r="J48" s="172"/>
      <c r="K48" s="172"/>
    </row>
    <row r="49" spans="1:11" ht="16.5" thickBot="1">
      <c r="A49" s="512"/>
      <c r="B49" s="498"/>
      <c r="C49" s="100"/>
      <c r="D49" s="109"/>
      <c r="E49" s="96"/>
      <c r="F49" s="97"/>
      <c r="G49" s="89"/>
      <c r="I49" s="159"/>
      <c r="J49" s="160"/>
      <c r="K49" s="160"/>
    </row>
    <row r="50" spans="1:11" ht="15.75">
      <c r="A50" s="504"/>
      <c r="B50" s="497" t="s">
        <v>102</v>
      </c>
      <c r="C50" s="86"/>
      <c r="D50" s="87"/>
      <c r="E50" s="87"/>
      <c r="F50" s="88"/>
      <c r="G50" s="89"/>
      <c r="I50" s="159"/>
      <c r="J50" s="160"/>
      <c r="K50" s="160"/>
    </row>
    <row r="51" spans="1:11" ht="15.75">
      <c r="A51" s="504"/>
      <c r="B51" s="498"/>
      <c r="C51" s="86"/>
      <c r="D51" s="90"/>
      <c r="E51" s="91"/>
      <c r="F51" s="92"/>
      <c r="G51" s="93"/>
      <c r="I51" s="159"/>
      <c r="J51" s="160"/>
      <c r="K51" s="160"/>
    </row>
    <row r="52" spans="1:11" ht="16.5" thickBot="1">
      <c r="A52" s="504"/>
      <c r="B52" s="308"/>
      <c r="C52" s="111"/>
      <c r="D52" s="109"/>
      <c r="E52" s="96"/>
      <c r="F52" s="109"/>
      <c r="G52" s="98"/>
      <c r="I52" s="159"/>
      <c r="J52" s="160"/>
      <c r="K52" s="160"/>
    </row>
    <row r="53" spans="1:11" ht="15.75" thickBot="1">
      <c r="A53" s="306"/>
      <c r="B53" s="308"/>
      <c r="I53" s="159"/>
      <c r="J53" s="160"/>
      <c r="K53" s="160"/>
    </row>
    <row r="54" spans="1:11" ht="16.5" thickBot="1">
      <c r="A54" s="406">
        <v>9</v>
      </c>
      <c r="B54" s="397" t="s">
        <v>103</v>
      </c>
      <c r="C54" s="398" t="s">
        <v>89</v>
      </c>
      <c r="D54" s="118"/>
      <c r="E54" s="120" t="s">
        <v>88</v>
      </c>
      <c r="F54" s="121" t="s">
        <v>88</v>
      </c>
      <c r="G54" s="121" t="s">
        <v>108</v>
      </c>
      <c r="I54" s="159"/>
      <c r="J54" s="82"/>
      <c r="K54" s="82"/>
    </row>
    <row r="55" spans="1:11" ht="16.5" thickBot="1">
      <c r="A55" s="310"/>
      <c r="B55" s="202"/>
      <c r="C55" s="86"/>
      <c r="D55" s="118"/>
      <c r="E55" s="119"/>
      <c r="F55" s="120"/>
      <c r="G55" s="121"/>
      <c r="I55" s="159"/>
      <c r="J55" s="82"/>
      <c r="K55" s="82"/>
    </row>
    <row r="56" spans="1:11" ht="15.75">
      <c r="A56" s="512"/>
      <c r="B56" s="513" t="s">
        <v>104</v>
      </c>
      <c r="C56" s="86"/>
      <c r="D56" s="87"/>
      <c r="E56" s="101"/>
      <c r="F56" s="102"/>
      <c r="G56" s="89"/>
      <c r="I56" s="159"/>
      <c r="J56" s="82"/>
      <c r="K56" s="82"/>
    </row>
    <row r="57" spans="1:11" ht="15.75">
      <c r="A57" s="512"/>
      <c r="B57" s="514"/>
      <c r="C57" s="86"/>
      <c r="D57" s="198"/>
      <c r="E57" s="105"/>
      <c r="F57" s="106"/>
      <c r="G57" s="199"/>
      <c r="I57" s="159"/>
      <c r="J57" s="82"/>
      <c r="K57" s="82"/>
    </row>
    <row r="58" spans="1:11" ht="16.5" thickBot="1">
      <c r="A58" s="512"/>
      <c r="B58" s="515"/>
      <c r="C58" s="86"/>
      <c r="D58" s="109"/>
      <c r="E58" s="109"/>
      <c r="F58" s="97"/>
      <c r="G58" s="98"/>
      <c r="I58" s="159"/>
      <c r="J58" s="82"/>
      <c r="K58" s="82"/>
    </row>
    <row r="59" spans="1:11" ht="15.75">
      <c r="A59" s="512"/>
      <c r="B59" s="499" t="s">
        <v>106</v>
      </c>
      <c r="C59" s="86"/>
      <c r="D59" s="87"/>
      <c r="E59" s="87"/>
      <c r="F59" s="123"/>
      <c r="G59" s="124"/>
      <c r="I59" s="160"/>
      <c r="J59" s="82"/>
      <c r="K59" s="82"/>
    </row>
    <row r="60" spans="1:11" ht="16.5" thickBot="1">
      <c r="A60" s="512"/>
      <c r="B60" s="500"/>
      <c r="C60" s="86"/>
      <c r="D60" s="109"/>
      <c r="E60" s="109"/>
      <c r="F60" s="125"/>
      <c r="G60" s="126"/>
      <c r="I60" s="163" t="s">
        <v>105</v>
      </c>
      <c r="J60" s="143"/>
      <c r="K60" s="82">
        <f>SUM(J49:J59)</f>
        <v>0</v>
      </c>
    </row>
    <row r="61" spans="1:9" ht="16.5" thickBot="1">
      <c r="A61" s="512"/>
      <c r="B61" s="501"/>
      <c r="C61" s="162"/>
      <c r="D61" s="165"/>
      <c r="E61" s="165"/>
      <c r="F61" s="166"/>
      <c r="G61" s="167"/>
      <c r="H61" s="173" t="s">
        <v>90</v>
      </c>
      <c r="I61" s="174">
        <f>COUNTIF(D44:G61,"x")</f>
        <v>3</v>
      </c>
    </row>
    <row r="62" spans="1:7" ht="15.75" thickBot="1">
      <c r="A62" s="502" t="str">
        <f>beib!A62</f>
        <v>13-19.12.2021</v>
      </c>
      <c r="B62" s="503"/>
      <c r="C62" s="169" t="s">
        <v>81</v>
      </c>
      <c r="D62" s="170" t="s">
        <v>82</v>
      </c>
      <c r="E62" s="170" t="s">
        <v>83</v>
      </c>
      <c r="F62" s="169" t="s">
        <v>84</v>
      </c>
      <c r="G62" s="170" t="s">
        <v>85</v>
      </c>
    </row>
    <row r="63" spans="1:7" ht="15.75" customHeight="1">
      <c r="A63" s="520"/>
      <c r="B63" s="505" t="s">
        <v>120</v>
      </c>
      <c r="C63" s="86"/>
      <c r="D63" s="87"/>
      <c r="E63" s="87"/>
      <c r="F63" s="88"/>
      <c r="G63" s="89"/>
    </row>
    <row r="64" spans="1:7" ht="15.75">
      <c r="A64" s="512"/>
      <c r="B64" s="505"/>
      <c r="C64" s="86"/>
      <c r="D64" s="90"/>
      <c r="E64" s="91"/>
      <c r="F64" s="92"/>
      <c r="G64" s="93"/>
    </row>
    <row r="65" spans="1:7" ht="16.5" thickBot="1">
      <c r="A65" s="512"/>
      <c r="B65" s="506"/>
      <c r="C65" s="94"/>
      <c r="D65" s="95"/>
      <c r="E65" s="96"/>
      <c r="F65" s="97"/>
      <c r="G65" s="98"/>
    </row>
    <row r="66" spans="1:11" ht="16.5" thickBot="1">
      <c r="A66" s="512"/>
      <c r="B66" s="498" t="s">
        <v>99</v>
      </c>
      <c r="C66" s="86"/>
      <c r="D66" s="87"/>
      <c r="E66" s="101"/>
      <c r="F66" s="102"/>
      <c r="G66" s="89"/>
      <c r="H66" s="82">
        <f>COUNTIF(D63:G79,"N")</f>
        <v>0</v>
      </c>
      <c r="I66" s="509" t="s">
        <v>98</v>
      </c>
      <c r="J66" s="510"/>
      <c r="K66" s="511"/>
    </row>
    <row r="67" spans="1:11" ht="16.5" thickBot="1">
      <c r="A67" s="512"/>
      <c r="B67" s="498"/>
      <c r="C67" s="86"/>
      <c r="D67" s="87"/>
      <c r="E67" s="105"/>
      <c r="F67" s="106"/>
      <c r="G67" s="89"/>
      <c r="H67" s="95"/>
      <c r="I67" s="172"/>
      <c r="J67" s="172"/>
      <c r="K67" s="172"/>
    </row>
    <row r="68" spans="1:11" ht="16.5" thickBot="1">
      <c r="A68" s="512"/>
      <c r="B68" s="498"/>
      <c r="C68" s="100"/>
      <c r="D68" s="109"/>
      <c r="E68" s="96"/>
      <c r="F68" s="97"/>
      <c r="G68" s="89"/>
      <c r="I68" s="159"/>
      <c r="J68" s="160"/>
      <c r="K68" s="160"/>
    </row>
    <row r="69" spans="1:11" ht="15.75">
      <c r="A69" s="504"/>
      <c r="B69" s="497" t="s">
        <v>102</v>
      </c>
      <c r="C69" s="86"/>
      <c r="D69" s="87"/>
      <c r="E69" s="87"/>
      <c r="F69" s="88"/>
      <c r="G69" s="89"/>
      <c r="I69" s="159"/>
      <c r="J69" s="160"/>
      <c r="K69" s="160"/>
    </row>
    <row r="70" spans="1:11" ht="15.75">
      <c r="A70" s="504"/>
      <c r="B70" s="498"/>
      <c r="C70" s="86"/>
      <c r="D70" s="90"/>
      <c r="E70" s="91"/>
      <c r="F70" s="92"/>
      <c r="G70" s="93"/>
      <c r="I70" s="159"/>
      <c r="J70" s="160"/>
      <c r="K70" s="160"/>
    </row>
    <row r="71" spans="1:11" ht="16.5" thickBot="1">
      <c r="A71" s="306"/>
      <c r="B71" s="308"/>
      <c r="C71" s="111"/>
      <c r="D71" s="109"/>
      <c r="E71" s="96"/>
      <c r="F71" s="109"/>
      <c r="G71" s="98"/>
      <c r="I71" s="159"/>
      <c r="J71" s="160"/>
      <c r="K71" s="160"/>
    </row>
    <row r="72" spans="1:11" ht="16.5" thickBot="1">
      <c r="A72" s="306">
        <v>16</v>
      </c>
      <c r="B72" s="307" t="s">
        <v>103</v>
      </c>
      <c r="C72" s="86" t="s">
        <v>89</v>
      </c>
      <c r="D72" s="118"/>
      <c r="E72" s="119" t="s">
        <v>88</v>
      </c>
      <c r="F72" s="120" t="s">
        <v>88</v>
      </c>
      <c r="G72" s="121" t="s">
        <v>88</v>
      </c>
      <c r="I72" s="159"/>
      <c r="J72" s="82"/>
      <c r="K72" s="82"/>
    </row>
    <row r="73" spans="1:11" ht="16.5" thickBot="1">
      <c r="A73" s="306"/>
      <c r="B73" s="307"/>
      <c r="C73" s="86"/>
      <c r="D73" s="118"/>
      <c r="E73" s="119"/>
      <c r="F73" s="120"/>
      <c r="G73" s="121"/>
      <c r="I73" s="159"/>
      <c r="J73" s="82"/>
      <c r="K73" s="82"/>
    </row>
    <row r="74" spans="1:11" ht="15.75">
      <c r="A74" s="512"/>
      <c r="B74" s="497" t="s">
        <v>104</v>
      </c>
      <c r="C74" s="86"/>
      <c r="D74" s="87"/>
      <c r="E74" s="101"/>
      <c r="F74" s="102"/>
      <c r="G74" s="89"/>
      <c r="I74" s="159"/>
      <c r="J74" s="82"/>
      <c r="K74" s="82"/>
    </row>
    <row r="75" spans="1:11" ht="15.75">
      <c r="A75" s="512"/>
      <c r="B75" s="498"/>
      <c r="C75" s="86"/>
      <c r="D75" s="198"/>
      <c r="E75" s="105"/>
      <c r="F75" s="106"/>
      <c r="G75" s="199"/>
      <c r="I75" s="159"/>
      <c r="J75" s="82"/>
      <c r="K75" s="82"/>
    </row>
    <row r="76" spans="1:11" ht="16.5" thickBot="1">
      <c r="A76" s="512"/>
      <c r="B76" s="498"/>
      <c r="C76" s="86"/>
      <c r="D76" s="109"/>
      <c r="E76" s="109"/>
      <c r="F76" s="97"/>
      <c r="G76" s="98"/>
      <c r="I76" s="159"/>
      <c r="J76" s="82"/>
      <c r="K76" s="82"/>
    </row>
    <row r="77" spans="1:11" ht="16.5" thickBot="1">
      <c r="A77" s="512"/>
      <c r="B77" s="499" t="s">
        <v>106</v>
      </c>
      <c r="C77" s="86"/>
      <c r="D77" s="87"/>
      <c r="E77" s="87"/>
      <c r="F77" s="123"/>
      <c r="G77" s="124"/>
      <c r="I77" s="163" t="s">
        <v>105</v>
      </c>
      <c r="J77" s="143"/>
      <c r="K77" s="82">
        <f>SUM(J68:J76)</f>
        <v>0</v>
      </c>
    </row>
    <row r="78" spans="1:7" ht="16.5" thickBot="1">
      <c r="A78" s="512"/>
      <c r="B78" s="500"/>
      <c r="C78" s="86"/>
      <c r="D78" s="109"/>
      <c r="E78" s="109"/>
      <c r="F78" s="125"/>
      <c r="G78" s="126"/>
    </row>
    <row r="79" spans="1:9" ht="16.5" thickBot="1">
      <c r="A79" s="512"/>
      <c r="B79" s="501"/>
      <c r="C79" s="162"/>
      <c r="D79" s="165"/>
      <c r="E79" s="165"/>
      <c r="F79" s="166"/>
      <c r="G79" s="167"/>
      <c r="H79" s="173" t="s">
        <v>90</v>
      </c>
      <c r="I79" s="174">
        <f>COUNTIF(D63:G79,"x")</f>
        <v>3</v>
      </c>
    </row>
    <row r="80" spans="1:7" ht="15.75" thickBot="1">
      <c r="A80" s="502" t="str">
        <f>beib!A80</f>
        <v>20-26.12.2021</v>
      </c>
      <c r="B80" s="503"/>
      <c r="C80" s="169" t="s">
        <v>81</v>
      </c>
      <c r="D80" s="170" t="s">
        <v>82</v>
      </c>
      <c r="E80" s="170" t="s">
        <v>83</v>
      </c>
      <c r="F80" s="169" t="s">
        <v>84</v>
      </c>
      <c r="G80" s="170" t="s">
        <v>85</v>
      </c>
    </row>
    <row r="81" spans="1:7" ht="15.75" customHeight="1">
      <c r="A81" s="520"/>
      <c r="B81" s="505" t="s">
        <v>120</v>
      </c>
      <c r="C81" s="86"/>
      <c r="D81" s="87"/>
      <c r="E81" s="87"/>
      <c r="F81" s="88"/>
      <c r="G81" s="89"/>
    </row>
    <row r="82" spans="1:7" ht="15.75">
      <c r="A82" s="512"/>
      <c r="B82" s="505"/>
      <c r="C82" s="86"/>
      <c r="D82" s="90"/>
      <c r="E82" s="91"/>
      <c r="F82" s="92"/>
      <c r="G82" s="93"/>
    </row>
    <row r="83" spans="1:7" ht="16.5" thickBot="1">
      <c r="A83" s="512"/>
      <c r="B83" s="506"/>
      <c r="C83" s="94"/>
      <c r="D83" s="95"/>
      <c r="E83" s="96"/>
      <c r="F83" s="97"/>
      <c r="G83" s="98"/>
    </row>
    <row r="84" spans="1:11" ht="16.5" thickBot="1">
      <c r="A84" s="512"/>
      <c r="B84" s="498" t="s">
        <v>99</v>
      </c>
      <c r="C84" s="86"/>
      <c r="D84" s="87"/>
      <c r="E84" s="101"/>
      <c r="F84" s="102"/>
      <c r="G84" s="89"/>
      <c r="H84" s="82">
        <f>COUNTIF(D81:G97,"N")</f>
        <v>0</v>
      </c>
      <c r="I84" s="509" t="s">
        <v>98</v>
      </c>
      <c r="J84" s="510"/>
      <c r="K84" s="511"/>
    </row>
    <row r="85" spans="1:11" ht="16.5" thickBot="1">
      <c r="A85" s="512"/>
      <c r="B85" s="498"/>
      <c r="C85" s="86"/>
      <c r="D85" s="87"/>
      <c r="E85" s="105"/>
      <c r="F85" s="106"/>
      <c r="G85" s="89"/>
      <c r="H85" s="95"/>
      <c r="I85" s="172"/>
      <c r="J85" s="172"/>
      <c r="K85" s="172"/>
    </row>
    <row r="86" spans="1:11" ht="16.5" thickBot="1">
      <c r="A86" s="512"/>
      <c r="B86" s="498"/>
      <c r="C86" s="100"/>
      <c r="D86" s="109"/>
      <c r="E86" s="96"/>
      <c r="F86" s="97"/>
      <c r="G86" s="89"/>
      <c r="I86" s="159"/>
      <c r="J86" s="160"/>
      <c r="K86" s="160"/>
    </row>
    <row r="87" spans="1:11" ht="15.75">
      <c r="A87" s="504"/>
      <c r="B87" s="497" t="s">
        <v>102</v>
      </c>
      <c r="C87" s="86"/>
      <c r="D87" s="87"/>
      <c r="E87" s="87"/>
      <c r="F87" s="88"/>
      <c r="G87" s="89"/>
      <c r="I87" s="159"/>
      <c r="J87" s="160"/>
      <c r="K87" s="160"/>
    </row>
    <row r="88" spans="1:11" ht="15.75">
      <c r="A88" s="504"/>
      <c r="B88" s="498"/>
      <c r="C88" s="86"/>
      <c r="D88" s="90"/>
      <c r="E88" s="91"/>
      <c r="F88" s="92"/>
      <c r="G88" s="93"/>
      <c r="I88" s="159"/>
      <c r="J88" s="160"/>
      <c r="K88" s="160"/>
    </row>
    <row r="89" spans="1:11" ht="16.5" thickBot="1">
      <c r="A89" s="306"/>
      <c r="B89" s="308"/>
      <c r="C89" s="111"/>
      <c r="D89" s="109"/>
      <c r="E89" s="96"/>
      <c r="F89" s="109"/>
      <c r="G89" s="98"/>
      <c r="I89" s="159"/>
      <c r="J89" s="160"/>
      <c r="K89" s="160"/>
    </row>
    <row r="90" spans="1:11" ht="16.5" thickBot="1">
      <c r="A90" s="310">
        <v>23</v>
      </c>
      <c r="B90" s="307" t="s">
        <v>103</v>
      </c>
      <c r="C90" s="86"/>
      <c r="D90" s="118"/>
      <c r="E90" s="119"/>
      <c r="F90" s="120"/>
      <c r="G90" s="121"/>
      <c r="I90" s="159"/>
      <c r="J90" s="82"/>
      <c r="K90" s="82"/>
    </row>
    <row r="91" spans="1:11" ht="16.5" thickBot="1">
      <c r="A91" s="310"/>
      <c r="B91" s="307"/>
      <c r="C91" s="86" t="s">
        <v>89</v>
      </c>
      <c r="D91" s="118"/>
      <c r="E91" s="119" t="s">
        <v>108</v>
      </c>
      <c r="F91" s="120" t="s">
        <v>108</v>
      </c>
      <c r="G91" s="121" t="s">
        <v>108</v>
      </c>
      <c r="I91" s="159"/>
      <c r="J91" s="82"/>
      <c r="K91" s="82"/>
    </row>
    <row r="92" spans="1:11" ht="15.75">
      <c r="A92" s="512"/>
      <c r="B92" s="497" t="s">
        <v>104</v>
      </c>
      <c r="C92" s="86"/>
      <c r="D92" s="87"/>
      <c r="E92" s="101"/>
      <c r="F92" s="102"/>
      <c r="G92" s="89"/>
      <c r="I92" s="159"/>
      <c r="J92" s="82"/>
      <c r="K92" s="82"/>
    </row>
    <row r="93" spans="1:11" ht="15.75">
      <c r="A93" s="512"/>
      <c r="B93" s="498"/>
      <c r="C93" s="86"/>
      <c r="D93" s="198"/>
      <c r="E93" s="105"/>
      <c r="F93" s="106"/>
      <c r="G93" s="199"/>
      <c r="I93" s="159"/>
      <c r="J93" s="82"/>
      <c r="K93" s="82"/>
    </row>
    <row r="94" spans="1:16" ht="16.5" thickBot="1">
      <c r="A94" s="512"/>
      <c r="B94" s="498"/>
      <c r="C94" s="86"/>
      <c r="D94" s="109"/>
      <c r="E94" s="109"/>
      <c r="F94" s="97"/>
      <c r="G94" s="98"/>
      <c r="I94" s="175"/>
      <c r="J94" s="82"/>
      <c r="K94" s="82"/>
      <c r="P94" t="s">
        <v>119</v>
      </c>
    </row>
    <row r="95" spans="1:11" ht="16.5" thickBot="1">
      <c r="A95" s="512"/>
      <c r="B95" s="499" t="s">
        <v>106</v>
      </c>
      <c r="C95" s="86"/>
      <c r="D95" s="87"/>
      <c r="E95" s="87"/>
      <c r="F95" s="123"/>
      <c r="G95" s="124"/>
      <c r="I95" s="163" t="s">
        <v>105</v>
      </c>
      <c r="J95" s="143"/>
      <c r="K95" s="82">
        <f>SUM(J86:J94)</f>
        <v>0</v>
      </c>
    </row>
    <row r="96" spans="1:7" ht="16.5" thickBot="1">
      <c r="A96" s="512"/>
      <c r="B96" s="500"/>
      <c r="C96" s="86"/>
      <c r="D96" s="109"/>
      <c r="E96" s="109"/>
      <c r="F96" s="125"/>
      <c r="G96" s="126"/>
    </row>
    <row r="97" spans="1:9" ht="16.5" thickBot="1">
      <c r="A97" s="512"/>
      <c r="B97" s="501"/>
      <c r="C97" s="162"/>
      <c r="D97" s="165"/>
      <c r="E97" s="165"/>
      <c r="F97" s="166"/>
      <c r="G97" s="167"/>
      <c r="H97" s="173" t="s">
        <v>90</v>
      </c>
      <c r="I97" s="174">
        <f>COUNTIF(D81:G97,"x")</f>
        <v>3</v>
      </c>
    </row>
    <row r="98" spans="1:7" ht="15.75" thickBot="1">
      <c r="A98" s="502" t="str">
        <f>beib!A98</f>
        <v>27-31.12.2021</v>
      </c>
      <c r="B98" s="503"/>
      <c r="C98" s="169" t="s">
        <v>81</v>
      </c>
      <c r="D98" s="170" t="s">
        <v>82</v>
      </c>
      <c r="E98" s="170" t="s">
        <v>83</v>
      </c>
      <c r="F98" s="169" t="s">
        <v>84</v>
      </c>
      <c r="G98" s="170" t="s">
        <v>85</v>
      </c>
    </row>
    <row r="99" spans="1:8" ht="15.75" customHeight="1">
      <c r="A99" s="496"/>
      <c r="B99" s="505" t="s">
        <v>120</v>
      </c>
      <c r="C99" s="86"/>
      <c r="D99" s="87"/>
      <c r="E99" s="87"/>
      <c r="F99" s="88"/>
      <c r="G99" s="89"/>
      <c r="H99" s="95"/>
    </row>
    <row r="100" spans="1:8" ht="15.75">
      <c r="A100" s="504"/>
      <c r="B100" s="505"/>
      <c r="C100" s="86"/>
      <c r="D100" s="90"/>
      <c r="E100" s="91"/>
      <c r="F100" s="92"/>
      <c r="G100" s="93"/>
      <c r="H100" s="95"/>
    </row>
    <row r="101" spans="1:8" ht="16.5" thickBot="1">
      <c r="A101" s="504"/>
      <c r="B101" s="506"/>
      <c r="C101" s="94"/>
      <c r="D101" s="95"/>
      <c r="E101" s="96"/>
      <c r="F101" s="97"/>
      <c r="G101" s="98"/>
      <c r="H101" s="95"/>
    </row>
    <row r="102" spans="1:11" ht="16.5" thickBot="1">
      <c r="A102" s="504"/>
      <c r="B102" s="498" t="s">
        <v>99</v>
      </c>
      <c r="C102" s="86"/>
      <c r="D102" s="87"/>
      <c r="E102" s="101"/>
      <c r="F102" s="102"/>
      <c r="G102" s="89"/>
      <c r="H102" s="82">
        <f>COUNTIF(D99:G114,"N")</f>
        <v>3</v>
      </c>
      <c r="I102" s="509" t="s">
        <v>98</v>
      </c>
      <c r="J102" s="510"/>
      <c r="K102" s="511"/>
    </row>
    <row r="103" spans="1:11" ht="16.5" thickBot="1">
      <c r="A103" s="504"/>
      <c r="B103" s="498"/>
      <c r="C103" s="86"/>
      <c r="D103" s="87"/>
      <c r="E103" s="105"/>
      <c r="F103" s="106"/>
      <c r="G103" s="89"/>
      <c r="H103" s="95"/>
      <c r="I103" s="172"/>
      <c r="J103" s="172"/>
      <c r="K103" s="172"/>
    </row>
    <row r="104" spans="1:11" ht="16.5" thickBot="1">
      <c r="A104" s="504"/>
      <c r="B104" s="498"/>
      <c r="C104" s="100"/>
      <c r="D104" s="109"/>
      <c r="E104" s="96"/>
      <c r="F104" s="97"/>
      <c r="G104" s="89"/>
      <c r="H104" s="95"/>
      <c r="I104" s="159"/>
      <c r="J104" s="160"/>
      <c r="K104" s="160"/>
    </row>
    <row r="105" spans="1:11" ht="15.75">
      <c r="A105" s="504"/>
      <c r="B105" s="497" t="s">
        <v>102</v>
      </c>
      <c r="C105" s="86"/>
      <c r="D105" s="87"/>
      <c r="E105" s="87"/>
      <c r="F105" s="88"/>
      <c r="G105" s="89"/>
      <c r="I105" s="159"/>
      <c r="J105" s="160"/>
      <c r="K105" s="160"/>
    </row>
    <row r="106" spans="1:11" ht="15.75">
      <c r="A106" s="504"/>
      <c r="B106" s="498"/>
      <c r="C106" s="86"/>
      <c r="D106" s="90"/>
      <c r="E106" s="91"/>
      <c r="F106" s="92"/>
      <c r="G106" s="93"/>
      <c r="I106" s="159"/>
      <c r="J106" s="160"/>
      <c r="K106" s="160"/>
    </row>
    <row r="107" spans="1:11" ht="16.5" thickBot="1">
      <c r="A107" s="504"/>
      <c r="B107" s="423"/>
      <c r="C107" s="111"/>
      <c r="D107" s="109"/>
      <c r="E107" s="96"/>
      <c r="F107" s="109"/>
      <c r="G107" s="98"/>
      <c r="I107" s="159"/>
      <c r="J107" s="160"/>
      <c r="K107" s="160"/>
    </row>
    <row r="108" spans="1:11" ht="16.5" thickBot="1">
      <c r="A108" s="306">
        <v>30</v>
      </c>
      <c r="B108" s="550" t="s">
        <v>103</v>
      </c>
      <c r="C108" s="86" t="s">
        <v>87</v>
      </c>
      <c r="D108" s="118"/>
      <c r="E108" s="119" t="s">
        <v>108</v>
      </c>
      <c r="F108" s="120" t="s">
        <v>108</v>
      </c>
      <c r="G108" s="121" t="s">
        <v>108</v>
      </c>
      <c r="I108" s="159"/>
      <c r="J108" s="82"/>
      <c r="K108" s="82"/>
    </row>
    <row r="109" spans="1:11" ht="16.5" thickBot="1">
      <c r="A109" s="494"/>
      <c r="B109" s="551"/>
      <c r="C109" s="86" t="s">
        <v>89</v>
      </c>
      <c r="D109" s="118"/>
      <c r="E109" s="119" t="s">
        <v>56</v>
      </c>
      <c r="F109" s="120" t="s">
        <v>56</v>
      </c>
      <c r="G109" s="121" t="s">
        <v>56</v>
      </c>
      <c r="I109" s="159"/>
      <c r="J109" s="82"/>
      <c r="K109" s="82"/>
    </row>
    <row r="110" spans="1:15" ht="15.75">
      <c r="A110" s="495"/>
      <c r="B110" s="438" t="s">
        <v>104</v>
      </c>
      <c r="C110" s="86"/>
      <c r="D110" s="87"/>
      <c r="E110" s="101"/>
      <c r="F110" s="102"/>
      <c r="G110" s="89"/>
      <c r="I110" s="159"/>
      <c r="J110" s="82"/>
      <c r="K110" s="82"/>
      <c r="O110" t="s">
        <v>119</v>
      </c>
    </row>
    <row r="111" spans="1:11" ht="16.5" thickBot="1">
      <c r="A111" s="496"/>
      <c r="B111" s="439"/>
      <c r="C111" s="86"/>
      <c r="D111" s="198"/>
      <c r="E111" s="105"/>
      <c r="F111" s="106"/>
      <c r="G111" s="199"/>
      <c r="I111" s="159"/>
      <c r="J111" s="82"/>
      <c r="K111" s="82"/>
    </row>
    <row r="112" spans="1:11" ht="16.5" thickBot="1">
      <c r="A112" s="542"/>
      <c r="B112" s="544"/>
      <c r="C112" s="86"/>
      <c r="D112" s="109"/>
      <c r="E112" s="109"/>
      <c r="F112" s="97"/>
      <c r="G112" s="98"/>
      <c r="H112" s="95"/>
      <c r="I112" s="163" t="s">
        <v>105</v>
      </c>
      <c r="J112" s="143"/>
      <c r="K112" s="82">
        <f>SUM(J104:J111)</f>
        <v>0</v>
      </c>
    </row>
    <row r="113" spans="1:8" ht="16.5" thickBot="1">
      <c r="A113" s="543"/>
      <c r="B113" s="545"/>
      <c r="C113" s="86"/>
      <c r="D113" s="87"/>
      <c r="E113" s="87"/>
      <c r="F113" s="123"/>
      <c r="G113" s="124"/>
      <c r="H113" s="95"/>
    </row>
    <row r="114" spans="1:9" ht="16.5" thickBot="1">
      <c r="A114" s="309"/>
      <c r="B114" s="546"/>
      <c r="C114" s="86"/>
      <c r="D114" s="109"/>
      <c r="E114" s="109"/>
      <c r="F114" s="125"/>
      <c r="G114" s="126"/>
      <c r="H114" s="173" t="s">
        <v>90</v>
      </c>
      <c r="I114" s="188">
        <f>COUNTIF(D99:G114,"x")</f>
        <v>3</v>
      </c>
    </row>
    <row r="115" spans="1:9" ht="15.75" thickBot="1">
      <c r="A115" s="189"/>
      <c r="B115" s="154"/>
      <c r="C115" s="154"/>
      <c r="D115" s="491" t="s">
        <v>107</v>
      </c>
      <c r="E115" s="492"/>
      <c r="F115" s="492"/>
      <c r="G115" s="493"/>
      <c r="H115" s="190"/>
      <c r="I115" s="191">
        <f>I114+I97+I79+I61+I42</f>
        <v>15</v>
      </c>
    </row>
    <row r="116" ht="15">
      <c r="A116" s="83"/>
    </row>
  </sheetData>
  <sheetProtection/>
  <mergeCells count="76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B26:B28"/>
    <mergeCell ref="I28:K28"/>
    <mergeCell ref="A29:A31"/>
    <mergeCell ref="B29:B31"/>
    <mergeCell ref="A32:A35"/>
    <mergeCell ref="B32:B33"/>
    <mergeCell ref="A37:A39"/>
    <mergeCell ref="B37:B39"/>
    <mergeCell ref="A40:A42"/>
    <mergeCell ref="B40:B42"/>
    <mergeCell ref="A43:B43"/>
    <mergeCell ref="A44:A46"/>
    <mergeCell ref="B44:B46"/>
    <mergeCell ref="A47:A49"/>
    <mergeCell ref="B47:B49"/>
    <mergeCell ref="I47:K47"/>
    <mergeCell ref="A50:A52"/>
    <mergeCell ref="B50:B51"/>
    <mergeCell ref="A56:A58"/>
    <mergeCell ref="B56:B58"/>
    <mergeCell ref="A59:A61"/>
    <mergeCell ref="B59:B61"/>
    <mergeCell ref="A62:B62"/>
    <mergeCell ref="A63:A65"/>
    <mergeCell ref="B63:B65"/>
    <mergeCell ref="A66:A68"/>
    <mergeCell ref="B66:B68"/>
    <mergeCell ref="I66:K66"/>
    <mergeCell ref="A69:A70"/>
    <mergeCell ref="B69:B70"/>
    <mergeCell ref="A74:A76"/>
    <mergeCell ref="B74:B76"/>
    <mergeCell ref="A77:A79"/>
    <mergeCell ref="B77:B79"/>
    <mergeCell ref="A80:B80"/>
    <mergeCell ref="A81:A83"/>
    <mergeCell ref="B81:B83"/>
    <mergeCell ref="A84:A86"/>
    <mergeCell ref="B84:B86"/>
    <mergeCell ref="I84:K84"/>
    <mergeCell ref="A87:A88"/>
    <mergeCell ref="B87:B88"/>
    <mergeCell ref="A92:A94"/>
    <mergeCell ref="B92:B94"/>
    <mergeCell ref="A95:A97"/>
    <mergeCell ref="B95:B97"/>
    <mergeCell ref="A98:B98"/>
    <mergeCell ref="A99:A101"/>
    <mergeCell ref="B99:B101"/>
    <mergeCell ref="A102:A104"/>
    <mergeCell ref="B102:B104"/>
    <mergeCell ref="I102:K102"/>
    <mergeCell ref="D115:G115"/>
    <mergeCell ref="A105:A107"/>
    <mergeCell ref="A112:A113"/>
    <mergeCell ref="B112:B114"/>
    <mergeCell ref="B105:B106"/>
    <mergeCell ref="A109:A111"/>
    <mergeCell ref="B108:B109"/>
  </mergeCells>
  <printOptions/>
  <pageMargins left="0.7" right="0.7" top="0.75" bottom="0.75" header="0.3" footer="0.3"/>
  <pageSetup fitToWidth="0" fitToHeight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421875" style="0" customWidth="1"/>
    <col min="2" max="2" width="11.00390625" style="0" customWidth="1"/>
    <col min="9" max="9" width="15.7109375" style="0" customWidth="1"/>
  </cols>
  <sheetData>
    <row r="1" spans="1:3" ht="15.75" thickBot="1">
      <c r="A1" s="83" t="s">
        <v>50</v>
      </c>
      <c r="B1" s="83"/>
      <c r="C1" s="83" t="s">
        <v>80</v>
      </c>
    </row>
    <row r="2" spans="1:9" ht="15.75" thickBot="1">
      <c r="A2" s="83" t="s">
        <v>149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 t="s">
        <v>135</v>
      </c>
      <c r="D3" s="87"/>
      <c r="E3" s="87" t="s">
        <v>108</v>
      </c>
      <c r="F3" s="88" t="s">
        <v>108</v>
      </c>
      <c r="G3" s="89"/>
      <c r="I3" s="531"/>
    </row>
    <row r="4" spans="1:10" ht="15.75">
      <c r="A4" s="525"/>
      <c r="B4" s="505"/>
      <c r="C4" s="86" t="s">
        <v>117</v>
      </c>
      <c r="D4" s="90"/>
      <c r="E4" s="91" t="s">
        <v>108</v>
      </c>
      <c r="F4" s="92" t="s">
        <v>108</v>
      </c>
      <c r="G4" s="93"/>
      <c r="I4" s="531"/>
      <c r="J4" t="s">
        <v>168</v>
      </c>
    </row>
    <row r="5" spans="1:9" ht="19.5" thickBot="1">
      <c r="A5" s="525"/>
      <c r="B5" s="506"/>
      <c r="C5" s="94"/>
      <c r="D5" s="95"/>
      <c r="E5" s="96"/>
      <c r="F5" s="97"/>
      <c r="G5" s="98"/>
      <c r="I5" s="99">
        <v>20</v>
      </c>
    </row>
    <row r="6" spans="1:9" ht="16.5" customHeight="1" thickBot="1">
      <c r="A6" s="525"/>
      <c r="B6" s="498" t="s">
        <v>99</v>
      </c>
      <c r="C6" s="86" t="s">
        <v>117</v>
      </c>
      <c r="D6" s="87"/>
      <c r="E6" s="101" t="s">
        <v>108</v>
      </c>
      <c r="F6" s="102" t="s">
        <v>108</v>
      </c>
      <c r="G6" s="89"/>
      <c r="H6" s="103" t="s">
        <v>90</v>
      </c>
      <c r="I6" s="104">
        <f>COUNTIF(D3:G18,"x")</f>
        <v>20</v>
      </c>
    </row>
    <row r="7" spans="1:9" ht="16.5" thickBot="1">
      <c r="A7" s="525"/>
      <c r="B7" s="498"/>
      <c r="C7" s="86" t="s">
        <v>87</v>
      </c>
      <c r="D7" s="87"/>
      <c r="E7" s="105" t="s">
        <v>108</v>
      </c>
      <c r="F7" s="106" t="s">
        <v>108</v>
      </c>
      <c r="G7" s="89"/>
      <c r="H7" s="107"/>
      <c r="I7" s="108"/>
    </row>
    <row r="8" spans="1:7" ht="16.5" thickBot="1">
      <c r="A8" s="525"/>
      <c r="B8" s="498"/>
      <c r="C8" s="100"/>
      <c r="D8" s="109"/>
      <c r="E8" s="96"/>
      <c r="F8" s="97"/>
      <c r="G8" s="89"/>
    </row>
    <row r="9" spans="1:7" ht="15.75">
      <c r="A9" s="525"/>
      <c r="B9" s="497" t="s">
        <v>102</v>
      </c>
      <c r="C9" s="86" t="s">
        <v>135</v>
      </c>
      <c r="D9" s="87"/>
      <c r="E9" s="87" t="s">
        <v>108</v>
      </c>
      <c r="F9" s="88" t="s">
        <v>108</v>
      </c>
      <c r="G9" s="89"/>
    </row>
    <row r="10" spans="1:10" ht="15.75">
      <c r="A10" s="525"/>
      <c r="B10" s="498"/>
      <c r="C10" s="86" t="s">
        <v>117</v>
      </c>
      <c r="D10" s="90"/>
      <c r="E10" s="91" t="s">
        <v>108</v>
      </c>
      <c r="F10" s="92" t="s">
        <v>108</v>
      </c>
      <c r="G10" s="93"/>
      <c r="J10" t="s">
        <v>119</v>
      </c>
    </row>
    <row r="11" spans="1:7" ht="16.5" thickBot="1">
      <c r="A11" s="525"/>
      <c r="B11" s="110"/>
      <c r="C11" s="111"/>
      <c r="D11" s="109"/>
      <c r="E11" s="96"/>
      <c r="F11" s="109"/>
      <c r="G11" s="98"/>
    </row>
    <row r="12" spans="1:7" ht="16.5" thickBot="1">
      <c r="A12" s="197"/>
      <c r="B12" s="523" t="s">
        <v>121</v>
      </c>
      <c r="C12" s="86" t="s">
        <v>117</v>
      </c>
      <c r="D12" s="118"/>
      <c r="E12" s="119" t="s">
        <v>88</v>
      </c>
      <c r="F12" s="120" t="s">
        <v>88</v>
      </c>
      <c r="G12" s="121"/>
    </row>
    <row r="13" spans="1:11" ht="16.5" thickBot="1">
      <c r="A13" s="116"/>
      <c r="B13" s="524"/>
      <c r="C13" s="86" t="s">
        <v>87</v>
      </c>
      <c r="D13" s="118"/>
      <c r="E13" s="119"/>
      <c r="F13" s="120" t="s">
        <v>88</v>
      </c>
      <c r="G13" s="121" t="s">
        <v>108</v>
      </c>
      <c r="K13" s="122"/>
    </row>
    <row r="14" spans="1:7" ht="15.75">
      <c r="A14" s="525"/>
      <c r="B14" s="526" t="s">
        <v>104</v>
      </c>
      <c r="C14" s="86" t="s">
        <v>117</v>
      </c>
      <c r="D14" s="87"/>
      <c r="E14" s="101" t="s">
        <v>88</v>
      </c>
      <c r="F14" s="102" t="s">
        <v>88</v>
      </c>
      <c r="G14" s="89"/>
    </row>
    <row r="15" spans="1:7" ht="15.75">
      <c r="A15" s="525"/>
      <c r="B15" s="527"/>
      <c r="C15" s="86" t="s">
        <v>118</v>
      </c>
      <c r="D15" s="198"/>
      <c r="E15" s="105" t="s">
        <v>88</v>
      </c>
      <c r="F15" s="106" t="s">
        <v>88</v>
      </c>
      <c r="G15" s="199"/>
    </row>
    <row r="16" spans="1:7" ht="16.5" thickBot="1">
      <c r="A16" s="525"/>
      <c r="B16" s="528"/>
      <c r="C16" s="86"/>
      <c r="D16" s="109"/>
      <c r="E16" s="109"/>
      <c r="F16" s="97"/>
      <c r="G16" s="98"/>
    </row>
    <row r="17" spans="1:7" ht="15.75">
      <c r="A17" s="529"/>
      <c r="B17" s="526" t="s">
        <v>122</v>
      </c>
      <c r="C17" s="86"/>
      <c r="D17" s="87"/>
      <c r="E17" s="87"/>
      <c r="F17" s="123"/>
      <c r="G17" s="124"/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145</v>
      </c>
      <c r="I19" s="503"/>
    </row>
    <row r="20" spans="1:9" ht="15.75">
      <c r="A20" s="130"/>
      <c r="B20" s="131" t="s">
        <v>92</v>
      </c>
      <c r="C20" s="132"/>
      <c r="D20" s="133">
        <f>COUNTA(D26:D44,D46:D63,D65:D81,D83:D99,D101:D116)</f>
        <v>0</v>
      </c>
      <c r="E20" s="133">
        <f>COUNTA(E26:E44,E46:E63,E65:E81,E83:E99,E101:E116)</f>
        <v>43</v>
      </c>
      <c r="F20" s="133">
        <f>COUNTA(F26:F44,F46:F63,F65:F81,F83:F99,F101:F116)</f>
        <v>46</v>
      </c>
      <c r="G20" s="133">
        <f>COUNTA(G26:G44,G46:G63,G65:G81,G83:G99,G101:G116)</f>
        <v>3</v>
      </c>
      <c r="H20" s="134">
        <f>SUM(D20:G20)</f>
        <v>92</v>
      </c>
      <c r="I20" s="516">
        <f>H21*I5</f>
        <v>1600</v>
      </c>
    </row>
    <row r="21" spans="1:9" ht="16.5" thickBot="1">
      <c r="A21" s="135"/>
      <c r="B21" s="85"/>
      <c r="C21" s="136" t="s">
        <v>93</v>
      </c>
      <c r="D21" s="82">
        <f>D20-D22</f>
        <v>0</v>
      </c>
      <c r="E21" s="82">
        <f>E20-E22</f>
        <v>37</v>
      </c>
      <c r="F21" s="82">
        <f>F20-F22</f>
        <v>40</v>
      </c>
      <c r="G21" s="82">
        <f>G20-G22</f>
        <v>3</v>
      </c>
      <c r="H21" s="137">
        <f>SUM(D21:G21)</f>
        <v>80</v>
      </c>
      <c r="I21" s="517"/>
    </row>
    <row r="22" spans="1:9" ht="18.75">
      <c r="A22" s="138"/>
      <c r="B22" s="139"/>
      <c r="C22" s="140" t="s">
        <v>94</v>
      </c>
      <c r="D22" s="82">
        <f>COUNTIF(D26:D130,"N")</f>
        <v>0</v>
      </c>
      <c r="E22" s="82">
        <f>COUNTIF(E26:E130,"N")</f>
        <v>6</v>
      </c>
      <c r="F22" s="82">
        <f>COUNTIF(F26:F130,"N")</f>
        <v>6</v>
      </c>
      <c r="G22" s="82">
        <f>COUNTIF(G26:G130,"N")</f>
        <v>0</v>
      </c>
      <c r="H22" s="141">
        <f>SUM(D22:G22)</f>
        <v>12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tr">
        <f>AŁK!A25</f>
        <v>01-05.12.2021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 customHeight="1">
      <c r="A26" s="557"/>
      <c r="B26" s="558" t="s">
        <v>120</v>
      </c>
      <c r="C26" s="398" t="s">
        <v>135</v>
      </c>
      <c r="D26" s="87"/>
      <c r="E26" s="87"/>
      <c r="F26" s="88"/>
      <c r="G26" s="89"/>
      <c r="I26" s="151" t="s">
        <v>97</v>
      </c>
      <c r="J26" s="152"/>
      <c r="K26" s="153">
        <f>K39+K62+K79+K97+K114</f>
        <v>12</v>
      </c>
    </row>
    <row r="27" spans="1:7" ht="16.5" thickBot="1">
      <c r="A27" s="557"/>
      <c r="B27" s="558"/>
      <c r="C27" s="398" t="s">
        <v>117</v>
      </c>
      <c r="D27" s="90"/>
      <c r="E27" s="91"/>
      <c r="F27" s="92"/>
      <c r="G27" s="93"/>
    </row>
    <row r="28" spans="1:11" ht="16.5" thickBot="1">
      <c r="A28" s="520"/>
      <c r="B28" s="559"/>
      <c r="C28" s="94"/>
      <c r="D28" s="95"/>
      <c r="E28" s="96"/>
      <c r="F28" s="97"/>
      <c r="G28" s="98"/>
      <c r="H28" s="82">
        <f>COUNTIF(D26:G44,"N")</f>
        <v>0</v>
      </c>
      <c r="I28" s="509" t="s">
        <v>98</v>
      </c>
      <c r="J28" s="510"/>
      <c r="K28" s="511"/>
    </row>
    <row r="29" spans="1:11" ht="16.5" thickBot="1">
      <c r="A29" s="494"/>
      <c r="B29" s="547" t="s">
        <v>99</v>
      </c>
      <c r="C29" s="86" t="s">
        <v>117</v>
      </c>
      <c r="D29" s="87"/>
      <c r="E29" s="101"/>
      <c r="F29" s="102"/>
      <c r="G29" s="89"/>
      <c r="H29" s="154"/>
      <c r="I29" s="155" t="s">
        <v>100</v>
      </c>
      <c r="J29" s="156" t="s">
        <v>101</v>
      </c>
      <c r="K29" s="157"/>
    </row>
    <row r="30" spans="1:11" ht="16.5" thickBot="1">
      <c r="A30" s="495"/>
      <c r="B30" s="548"/>
      <c r="C30" s="86" t="s">
        <v>87</v>
      </c>
      <c r="D30" s="87"/>
      <c r="E30" s="105"/>
      <c r="F30" s="106"/>
      <c r="G30" s="89"/>
      <c r="H30" s="154"/>
      <c r="I30" s="158"/>
      <c r="J30" s="156"/>
      <c r="K30" s="158"/>
    </row>
    <row r="31" spans="1:11" ht="16.5" thickBot="1">
      <c r="A31" s="496"/>
      <c r="B31" s="549"/>
      <c r="C31" s="100"/>
      <c r="D31" s="109"/>
      <c r="E31" s="96"/>
      <c r="F31" s="97"/>
      <c r="G31" s="89"/>
      <c r="H31" s="154"/>
      <c r="I31" s="159"/>
      <c r="J31" s="160"/>
      <c r="K31" s="160"/>
    </row>
    <row r="32" spans="1:11" ht="15.75">
      <c r="A32" s="494">
        <v>1</v>
      </c>
      <c r="B32" s="547" t="s">
        <v>102</v>
      </c>
      <c r="C32" s="86" t="s">
        <v>135</v>
      </c>
      <c r="D32" s="87"/>
      <c r="E32" s="87" t="s">
        <v>108</v>
      </c>
      <c r="F32" s="88" t="s">
        <v>108</v>
      </c>
      <c r="G32" s="89"/>
      <c r="I32" s="159"/>
      <c r="J32" s="160"/>
      <c r="K32" s="160"/>
    </row>
    <row r="33" spans="1:11" ht="15.75">
      <c r="A33" s="495"/>
      <c r="B33" s="548"/>
      <c r="C33" s="86" t="s">
        <v>117</v>
      </c>
      <c r="D33" s="90"/>
      <c r="E33" s="91" t="s">
        <v>108</v>
      </c>
      <c r="F33" s="92" t="s">
        <v>108</v>
      </c>
      <c r="G33" s="93"/>
      <c r="I33" s="159"/>
      <c r="J33" s="160"/>
      <c r="K33" s="160"/>
    </row>
    <row r="34" spans="1:11" ht="16.5" thickBot="1">
      <c r="A34" s="495"/>
      <c r="B34" s="392"/>
      <c r="C34" s="111"/>
      <c r="D34" s="109"/>
      <c r="E34" s="96"/>
      <c r="F34" s="109"/>
      <c r="G34" s="98"/>
      <c r="I34" s="159"/>
      <c r="J34" s="160"/>
      <c r="K34" s="160"/>
    </row>
    <row r="35" spans="1:11" ht="15.75" thickBot="1">
      <c r="A35" s="496"/>
      <c r="B35" s="392"/>
      <c r="I35" s="159"/>
      <c r="J35" s="160"/>
      <c r="K35" s="160"/>
    </row>
    <row r="36" spans="1:11" ht="16.5" thickBot="1">
      <c r="A36" s="494">
        <v>2</v>
      </c>
      <c r="B36" s="550" t="s">
        <v>103</v>
      </c>
      <c r="C36" s="86" t="s">
        <v>117</v>
      </c>
      <c r="D36" s="118"/>
      <c r="E36" s="119" t="s">
        <v>88</v>
      </c>
      <c r="F36" s="120" t="s">
        <v>88</v>
      </c>
      <c r="G36" s="121"/>
      <c r="I36" s="159"/>
      <c r="J36" s="82"/>
      <c r="K36" s="82"/>
    </row>
    <row r="37" spans="1:11" ht="16.5" thickBot="1">
      <c r="A37" s="496"/>
      <c r="B37" s="551"/>
      <c r="C37" s="86" t="s">
        <v>87</v>
      </c>
      <c r="D37" s="118"/>
      <c r="E37" s="119"/>
      <c r="F37" s="120" t="s">
        <v>88</v>
      </c>
      <c r="G37" s="121" t="s">
        <v>108</v>
      </c>
      <c r="I37" s="159"/>
      <c r="J37" s="82"/>
      <c r="K37" s="82"/>
    </row>
    <row r="38" spans="1:11" ht="15.75">
      <c r="A38" s="494">
        <v>3</v>
      </c>
      <c r="B38" s="513" t="s">
        <v>104</v>
      </c>
      <c r="C38" s="86" t="s">
        <v>117</v>
      </c>
      <c r="D38" s="87"/>
      <c r="E38" s="101" t="s">
        <v>108</v>
      </c>
      <c r="F38" s="102" t="s">
        <v>108</v>
      </c>
      <c r="G38" s="89"/>
      <c r="I38" s="200"/>
      <c r="J38" s="95"/>
      <c r="K38" s="82"/>
    </row>
    <row r="39" spans="1:11" ht="16.5" thickBot="1">
      <c r="A39" s="495"/>
      <c r="B39" s="514"/>
      <c r="C39" s="86" t="s">
        <v>118</v>
      </c>
      <c r="D39" s="198"/>
      <c r="E39" s="105" t="s">
        <v>108</v>
      </c>
      <c r="F39" s="106" t="s">
        <v>108</v>
      </c>
      <c r="G39" s="199"/>
      <c r="I39" s="163" t="s">
        <v>105</v>
      </c>
      <c r="J39" s="143"/>
      <c r="K39" s="82">
        <f>SUM(J31:J37)</f>
        <v>0</v>
      </c>
    </row>
    <row r="40" spans="1:7" ht="16.5" thickBot="1">
      <c r="A40" s="496"/>
      <c r="B40" s="515"/>
      <c r="C40" s="86"/>
      <c r="D40" s="109"/>
      <c r="E40" s="109"/>
      <c r="F40" s="97"/>
      <c r="G40" s="98"/>
    </row>
    <row r="41" spans="1:7" ht="15.75">
      <c r="A41" s="512"/>
      <c r="B41" s="499"/>
      <c r="C41" s="86"/>
      <c r="D41" s="87"/>
      <c r="E41" s="87"/>
      <c r="F41" s="123"/>
      <c r="G41" s="124"/>
    </row>
    <row r="42" spans="1:7" ht="16.5" thickBot="1">
      <c r="A42" s="512"/>
      <c r="B42" s="500"/>
      <c r="C42" s="86"/>
      <c r="D42" s="109"/>
      <c r="E42" s="109"/>
      <c r="F42" s="125"/>
      <c r="G42" s="126"/>
    </row>
    <row r="43" spans="1:9" ht="16.5" thickBot="1">
      <c r="A43" s="512"/>
      <c r="B43" s="501"/>
      <c r="C43" s="162"/>
      <c r="D43" s="165"/>
      <c r="E43" s="165"/>
      <c r="F43" s="166"/>
      <c r="G43" s="167"/>
      <c r="I43" s="164"/>
    </row>
    <row r="44" spans="1:9" ht="15.75" thickBot="1">
      <c r="A44" s="399"/>
      <c r="B44" s="400"/>
      <c r="C44" s="400"/>
      <c r="D44" s="400"/>
      <c r="E44" s="400"/>
      <c r="F44" s="400"/>
      <c r="G44" s="401"/>
      <c r="H44" s="103" t="s">
        <v>90</v>
      </c>
      <c r="I44" s="168">
        <f>COUNTIF(D26:G44,"x")</f>
        <v>12</v>
      </c>
    </row>
    <row r="45" spans="1:7" ht="15.75" thickBot="1">
      <c r="A45" s="502" t="str">
        <f>AŁK!A43</f>
        <v>06-12.12.2021</v>
      </c>
      <c r="B45" s="503"/>
      <c r="C45" s="169" t="s">
        <v>81</v>
      </c>
      <c r="D45" s="170" t="s">
        <v>82</v>
      </c>
      <c r="E45" s="170" t="s">
        <v>83</v>
      </c>
      <c r="F45" s="169" t="s">
        <v>84</v>
      </c>
      <c r="G45" s="170" t="s">
        <v>85</v>
      </c>
    </row>
    <row r="46" spans="1:12" ht="15.75" customHeight="1">
      <c r="A46" s="495">
        <v>6</v>
      </c>
      <c r="B46" s="555" t="s">
        <v>120</v>
      </c>
      <c r="C46" s="86" t="s">
        <v>135</v>
      </c>
      <c r="D46" s="87"/>
      <c r="E46" s="87" t="s">
        <v>108</v>
      </c>
      <c r="F46" s="88" t="s">
        <v>108</v>
      </c>
      <c r="G46" s="89"/>
      <c r="H46" s="171"/>
      <c r="L46">
        <f>+H29</f>
        <v>0</v>
      </c>
    </row>
    <row r="47" spans="1:7" ht="15.75">
      <c r="A47" s="495"/>
      <c r="B47" s="555"/>
      <c r="C47" s="86" t="s">
        <v>117</v>
      </c>
      <c r="D47" s="90"/>
      <c r="E47" s="91" t="s">
        <v>108</v>
      </c>
      <c r="F47" s="92" t="s">
        <v>108</v>
      </c>
      <c r="G47" s="93"/>
    </row>
    <row r="48" spans="1:7" ht="16.5" thickBot="1">
      <c r="A48" s="496"/>
      <c r="B48" s="556"/>
      <c r="C48" s="94"/>
      <c r="D48" s="95"/>
      <c r="E48" s="96"/>
      <c r="F48" s="97"/>
      <c r="G48" s="98"/>
    </row>
    <row r="49" spans="1:11" ht="16.5" thickBot="1">
      <c r="A49" s="494">
        <v>7</v>
      </c>
      <c r="B49" s="547" t="s">
        <v>99</v>
      </c>
      <c r="C49" s="86" t="s">
        <v>117</v>
      </c>
      <c r="D49" s="87"/>
      <c r="E49" s="101" t="s">
        <v>108</v>
      </c>
      <c r="F49" s="102" t="s">
        <v>108</v>
      </c>
      <c r="G49" s="89"/>
      <c r="H49" s="82">
        <f>COUNTIF(D46:G63,"N")</f>
        <v>0</v>
      </c>
      <c r="I49" s="509" t="s">
        <v>98</v>
      </c>
      <c r="J49" s="510"/>
      <c r="K49" s="511"/>
    </row>
    <row r="50" spans="1:11" ht="16.5" thickBot="1">
      <c r="A50" s="495"/>
      <c r="B50" s="548"/>
      <c r="C50" s="86" t="s">
        <v>87</v>
      </c>
      <c r="D50" s="87"/>
      <c r="E50" s="105" t="s">
        <v>108</v>
      </c>
      <c r="F50" s="106" t="s">
        <v>108</v>
      </c>
      <c r="G50" s="89"/>
      <c r="H50" s="95"/>
      <c r="I50" s="172"/>
      <c r="J50" s="172"/>
      <c r="K50" s="172"/>
    </row>
    <row r="51" spans="1:11" ht="16.5" thickBot="1">
      <c r="A51" s="496"/>
      <c r="B51" s="549"/>
      <c r="C51" s="100"/>
      <c r="D51" s="109"/>
      <c r="E51" s="96"/>
      <c r="F51" s="97"/>
      <c r="G51" s="89"/>
      <c r="I51" s="407"/>
      <c r="J51" s="160"/>
      <c r="K51" s="160"/>
    </row>
    <row r="52" spans="1:11" ht="15.75">
      <c r="A52" s="494">
        <v>8</v>
      </c>
      <c r="B52" s="547" t="s">
        <v>102</v>
      </c>
      <c r="C52" s="86" t="s">
        <v>135</v>
      </c>
      <c r="D52" s="87"/>
      <c r="E52" s="87" t="s">
        <v>108</v>
      </c>
      <c r="F52" s="88" t="s">
        <v>108</v>
      </c>
      <c r="G52" s="89"/>
      <c r="I52" s="159"/>
      <c r="J52" s="160"/>
      <c r="K52" s="160"/>
    </row>
    <row r="53" spans="1:11" ht="15.75">
      <c r="A53" s="495"/>
      <c r="B53" s="548"/>
      <c r="C53" s="86" t="s">
        <v>117</v>
      </c>
      <c r="D53" s="90"/>
      <c r="E53" s="91" t="s">
        <v>108</v>
      </c>
      <c r="F53" s="92" t="s">
        <v>108</v>
      </c>
      <c r="G53" s="93"/>
      <c r="I53" s="159"/>
      <c r="J53" s="160"/>
      <c r="K53" s="160"/>
    </row>
    <row r="54" spans="1:11" ht="16.5" thickBot="1">
      <c r="A54" s="495"/>
      <c r="B54" s="392"/>
      <c r="C54" s="111"/>
      <c r="D54" s="109"/>
      <c r="E54" s="96"/>
      <c r="F54" s="109"/>
      <c r="G54" s="98"/>
      <c r="I54" s="159"/>
      <c r="J54" s="160"/>
      <c r="K54" s="160"/>
    </row>
    <row r="55" spans="1:11" ht="15.75" thickBot="1">
      <c r="A55" s="496"/>
      <c r="B55" s="392"/>
      <c r="I55" s="159"/>
      <c r="J55" s="160"/>
      <c r="K55" s="160"/>
    </row>
    <row r="56" spans="1:11" ht="16.5" thickBot="1">
      <c r="A56" s="552">
        <v>9</v>
      </c>
      <c r="B56" s="553" t="s">
        <v>103</v>
      </c>
      <c r="C56" s="398" t="s">
        <v>117</v>
      </c>
      <c r="D56" s="118"/>
      <c r="E56" s="119" t="s">
        <v>108</v>
      </c>
      <c r="F56" s="120" t="s">
        <v>108</v>
      </c>
      <c r="G56" s="121"/>
      <c r="I56" s="159"/>
      <c r="J56" s="82"/>
      <c r="K56" s="82"/>
    </row>
    <row r="57" spans="1:11" ht="16.5" thickBot="1">
      <c r="A57" s="520"/>
      <c r="B57" s="554"/>
      <c r="C57" s="398" t="s">
        <v>87</v>
      </c>
      <c r="D57" s="118"/>
      <c r="E57" s="119"/>
      <c r="F57" s="120" t="s">
        <v>108</v>
      </c>
      <c r="G57" s="121" t="s">
        <v>108</v>
      </c>
      <c r="I57" s="159"/>
      <c r="J57" s="82"/>
      <c r="K57" s="82"/>
    </row>
    <row r="58" spans="1:11" ht="15.75">
      <c r="A58" s="494">
        <v>10</v>
      </c>
      <c r="B58" s="513" t="s">
        <v>104</v>
      </c>
      <c r="C58" s="86" t="s">
        <v>117</v>
      </c>
      <c r="D58" s="87"/>
      <c r="E58" s="101" t="s">
        <v>108</v>
      </c>
      <c r="F58" s="102" t="s">
        <v>108</v>
      </c>
      <c r="G58" s="89"/>
      <c r="I58" s="159"/>
      <c r="J58" s="82"/>
      <c r="K58" s="82"/>
    </row>
    <row r="59" spans="1:11" ht="15.75">
      <c r="A59" s="495"/>
      <c r="B59" s="514"/>
      <c r="C59" s="86" t="s">
        <v>118</v>
      </c>
      <c r="D59" s="198"/>
      <c r="E59" s="105" t="s">
        <v>108</v>
      </c>
      <c r="F59" s="106" t="s">
        <v>108</v>
      </c>
      <c r="G59" s="199"/>
      <c r="I59" s="159"/>
      <c r="J59" s="82"/>
      <c r="K59" s="82"/>
    </row>
    <row r="60" spans="1:11" ht="16.5" thickBot="1">
      <c r="A60" s="496"/>
      <c r="B60" s="515"/>
      <c r="C60" s="86"/>
      <c r="D60" s="109"/>
      <c r="E60" s="109"/>
      <c r="F60" s="97"/>
      <c r="G60" s="98"/>
      <c r="I60" s="159"/>
      <c r="J60" s="82"/>
      <c r="K60" s="82"/>
    </row>
    <row r="61" spans="1:11" ht="15.75">
      <c r="A61" s="512"/>
      <c r="B61" s="499"/>
      <c r="C61" s="86"/>
      <c r="D61" s="87"/>
      <c r="E61" s="87"/>
      <c r="F61" s="123"/>
      <c r="G61" s="124"/>
      <c r="I61" s="160"/>
      <c r="J61" s="82"/>
      <c r="K61" s="82"/>
    </row>
    <row r="62" spans="1:11" ht="16.5" thickBot="1">
      <c r="A62" s="512"/>
      <c r="B62" s="500"/>
      <c r="C62" s="86"/>
      <c r="D62" s="109"/>
      <c r="E62" s="109"/>
      <c r="F62" s="125"/>
      <c r="G62" s="126"/>
      <c r="I62" s="163" t="s">
        <v>105</v>
      </c>
      <c r="J62" s="143"/>
      <c r="K62" s="82">
        <f>SUM(J51:J61)</f>
        <v>0</v>
      </c>
    </row>
    <row r="63" spans="1:9" ht="16.5" thickBot="1">
      <c r="A63" s="512"/>
      <c r="B63" s="501"/>
      <c r="C63" s="162"/>
      <c r="D63" s="165"/>
      <c r="E63" s="165"/>
      <c r="F63" s="166"/>
      <c r="G63" s="167"/>
      <c r="H63" s="173" t="s">
        <v>90</v>
      </c>
      <c r="I63" s="174">
        <f>COUNTIF(D46:G63,"x")</f>
        <v>20</v>
      </c>
    </row>
    <row r="64" spans="1:7" ht="15.75" thickBot="1">
      <c r="A64" s="502" t="str">
        <f>AŁK!A62</f>
        <v>13-19.12.2021</v>
      </c>
      <c r="B64" s="503"/>
      <c r="C64" s="169" t="s">
        <v>81</v>
      </c>
      <c r="D64" s="170" t="s">
        <v>82</v>
      </c>
      <c r="E64" s="170" t="s">
        <v>83</v>
      </c>
      <c r="F64" s="169" t="s">
        <v>84</v>
      </c>
      <c r="G64" s="170" t="s">
        <v>85</v>
      </c>
    </row>
    <row r="65" spans="1:7" ht="15.75" customHeight="1">
      <c r="A65" s="496">
        <v>13</v>
      </c>
      <c r="B65" s="505" t="s">
        <v>120</v>
      </c>
      <c r="C65" s="86" t="s">
        <v>135</v>
      </c>
      <c r="D65" s="87"/>
      <c r="E65" s="87" t="s">
        <v>108</v>
      </c>
      <c r="F65" s="88" t="s">
        <v>108</v>
      </c>
      <c r="G65" s="89"/>
    </row>
    <row r="66" spans="1:7" ht="15.75">
      <c r="A66" s="504"/>
      <c r="B66" s="505"/>
      <c r="C66" s="86" t="s">
        <v>117</v>
      </c>
      <c r="D66" s="90"/>
      <c r="E66" s="91" t="s">
        <v>108</v>
      </c>
      <c r="F66" s="92" t="s">
        <v>108</v>
      </c>
      <c r="G66" s="93"/>
    </row>
    <row r="67" spans="1:7" ht="16.5" thickBot="1">
      <c r="A67" s="504"/>
      <c r="B67" s="506"/>
      <c r="C67" s="94"/>
      <c r="D67" s="95"/>
      <c r="E67" s="96"/>
      <c r="F67" s="97"/>
      <c r="G67" s="98"/>
    </row>
    <row r="68" spans="1:11" ht="16.5" thickBot="1">
      <c r="A68" s="504">
        <v>14</v>
      </c>
      <c r="B68" s="498" t="s">
        <v>99</v>
      </c>
      <c r="C68" s="86" t="s">
        <v>117</v>
      </c>
      <c r="D68" s="87"/>
      <c r="E68" s="101" t="s">
        <v>88</v>
      </c>
      <c r="F68" s="102" t="s">
        <v>88</v>
      </c>
      <c r="G68" s="89"/>
      <c r="H68" s="82">
        <f>COUNTIF(D65:G81,"N")</f>
        <v>0</v>
      </c>
      <c r="I68" s="509" t="s">
        <v>98</v>
      </c>
      <c r="J68" s="510"/>
      <c r="K68" s="511"/>
    </row>
    <row r="69" spans="1:11" ht="16.5" thickBot="1">
      <c r="A69" s="504"/>
      <c r="B69" s="498"/>
      <c r="C69" s="86" t="s">
        <v>87</v>
      </c>
      <c r="D69" s="87"/>
      <c r="E69" s="105" t="s">
        <v>88</v>
      </c>
      <c r="F69" s="106" t="s">
        <v>88</v>
      </c>
      <c r="G69" s="89"/>
      <c r="H69" s="95"/>
      <c r="I69" s="172"/>
      <c r="J69" s="172"/>
      <c r="K69" s="172"/>
    </row>
    <row r="70" spans="1:11" ht="16.5" thickBot="1">
      <c r="A70" s="504"/>
      <c r="B70" s="498"/>
      <c r="C70" s="100"/>
      <c r="D70" s="109"/>
      <c r="E70" s="96"/>
      <c r="F70" s="97"/>
      <c r="G70" s="89"/>
      <c r="I70" s="159"/>
      <c r="J70" s="160"/>
      <c r="K70" s="160"/>
    </row>
    <row r="71" spans="1:11" ht="15.75">
      <c r="A71" s="494">
        <v>15</v>
      </c>
      <c r="B71" s="497" t="s">
        <v>102</v>
      </c>
      <c r="C71" s="86" t="s">
        <v>135</v>
      </c>
      <c r="D71" s="87"/>
      <c r="E71" s="87" t="s">
        <v>108</v>
      </c>
      <c r="F71" s="88" t="s">
        <v>108</v>
      </c>
      <c r="G71" s="89"/>
      <c r="I71" s="159"/>
      <c r="J71" s="160"/>
      <c r="K71" s="160"/>
    </row>
    <row r="72" spans="1:11" ht="15.75">
      <c r="A72" s="495"/>
      <c r="B72" s="498"/>
      <c r="C72" s="86" t="s">
        <v>117</v>
      </c>
      <c r="D72" s="90"/>
      <c r="E72" s="91" t="s">
        <v>108</v>
      </c>
      <c r="F72" s="92" t="s">
        <v>108</v>
      </c>
      <c r="G72" s="93"/>
      <c r="I72" s="159"/>
      <c r="J72" s="160"/>
      <c r="K72" s="160"/>
    </row>
    <row r="73" spans="1:11" ht="16.5" thickBot="1">
      <c r="A73" s="496"/>
      <c r="B73" s="194"/>
      <c r="C73" s="111"/>
      <c r="D73" s="109"/>
      <c r="E73" s="96"/>
      <c r="F73" s="109"/>
      <c r="G73" s="98"/>
      <c r="I73" s="159"/>
      <c r="J73" s="160"/>
      <c r="K73" s="160"/>
    </row>
    <row r="74" spans="1:11" ht="16.5" thickBot="1">
      <c r="A74" s="494">
        <v>16</v>
      </c>
      <c r="B74" s="550" t="s">
        <v>103</v>
      </c>
      <c r="C74" s="86" t="s">
        <v>117</v>
      </c>
      <c r="D74" s="118"/>
      <c r="E74" s="119" t="s">
        <v>88</v>
      </c>
      <c r="F74" s="120" t="s">
        <v>88</v>
      </c>
      <c r="G74" s="121"/>
      <c r="I74" s="159"/>
      <c r="J74" s="82"/>
      <c r="K74" s="82"/>
    </row>
    <row r="75" spans="1:11" ht="16.5" thickBot="1">
      <c r="A75" s="496"/>
      <c r="B75" s="551"/>
      <c r="C75" s="86" t="s">
        <v>87</v>
      </c>
      <c r="D75" s="118"/>
      <c r="E75" s="119"/>
      <c r="F75" s="120" t="s">
        <v>88</v>
      </c>
      <c r="G75" s="121" t="s">
        <v>108</v>
      </c>
      <c r="I75" s="159"/>
      <c r="J75" s="82"/>
      <c r="K75" s="82"/>
    </row>
    <row r="76" spans="1:11" ht="15.75" thickBot="1">
      <c r="A76" s="504">
        <v>17</v>
      </c>
      <c r="B76" s="497" t="s">
        <v>104</v>
      </c>
      <c r="I76" s="159"/>
      <c r="J76" s="82"/>
      <c r="K76" s="82"/>
    </row>
    <row r="77" spans="1:11" ht="15.75">
      <c r="A77" s="504"/>
      <c r="B77" s="498"/>
      <c r="C77" s="86" t="s">
        <v>117</v>
      </c>
      <c r="D77" s="87"/>
      <c r="E77" s="101" t="s">
        <v>88</v>
      </c>
      <c r="F77" s="102" t="s">
        <v>88</v>
      </c>
      <c r="G77" s="89"/>
      <c r="I77" s="159"/>
      <c r="J77" s="82"/>
      <c r="K77" s="82"/>
    </row>
    <row r="78" spans="1:11" ht="16.5" thickBot="1">
      <c r="A78" s="504"/>
      <c r="B78" s="498"/>
      <c r="C78" s="86" t="s">
        <v>118</v>
      </c>
      <c r="D78" s="198"/>
      <c r="E78" s="105" t="s">
        <v>88</v>
      </c>
      <c r="F78" s="106" t="s">
        <v>88</v>
      </c>
      <c r="G78" s="199"/>
      <c r="I78" s="159"/>
      <c r="J78" s="82"/>
      <c r="K78" s="82"/>
    </row>
    <row r="79" spans="1:11" ht="16.5" thickBot="1">
      <c r="A79" s="512"/>
      <c r="B79" s="499"/>
      <c r="C79" s="86"/>
      <c r="D79" s="109"/>
      <c r="E79" s="109"/>
      <c r="F79" s="97"/>
      <c r="G79" s="98"/>
      <c r="I79" s="163" t="s">
        <v>105</v>
      </c>
      <c r="J79" s="143"/>
      <c r="K79" s="82">
        <f>SUM(J70:J78)</f>
        <v>0</v>
      </c>
    </row>
    <row r="80" spans="1:7" ht="16.5" thickBot="1">
      <c r="A80" s="512"/>
      <c r="B80" s="500"/>
      <c r="C80" s="86"/>
      <c r="D80" s="109"/>
      <c r="E80" s="109"/>
      <c r="F80" s="125"/>
      <c r="G80" s="126"/>
    </row>
    <row r="81" spans="1:9" ht="16.5" thickBot="1">
      <c r="A81" s="512"/>
      <c r="B81" s="501"/>
      <c r="C81" s="162"/>
      <c r="D81" s="165"/>
      <c r="E81" s="165"/>
      <c r="F81" s="166"/>
      <c r="G81" s="167"/>
      <c r="H81" s="173" t="s">
        <v>90</v>
      </c>
      <c r="I81" s="174">
        <f>COUNTIF(D65:G81,"x")</f>
        <v>20</v>
      </c>
    </row>
    <row r="82" spans="1:7" ht="15.75" thickBot="1">
      <c r="A82" s="502" t="str">
        <f>AŁK!A80</f>
        <v>20-26.12.2021</v>
      </c>
      <c r="B82" s="503"/>
      <c r="C82" s="169" t="s">
        <v>81</v>
      </c>
      <c r="D82" s="170" t="s">
        <v>82</v>
      </c>
      <c r="E82" s="170" t="s">
        <v>83</v>
      </c>
      <c r="F82" s="169" t="s">
        <v>84</v>
      </c>
      <c r="G82" s="170" t="s">
        <v>85</v>
      </c>
    </row>
    <row r="83" spans="1:7" ht="15.75" customHeight="1">
      <c r="A83" s="496">
        <v>20</v>
      </c>
      <c r="B83" s="505" t="s">
        <v>120</v>
      </c>
      <c r="C83" s="86" t="s">
        <v>170</v>
      </c>
      <c r="D83" s="87"/>
      <c r="E83" s="87" t="s">
        <v>108</v>
      </c>
      <c r="F83" s="88" t="s">
        <v>108</v>
      </c>
      <c r="G83" s="89"/>
    </row>
    <row r="84" spans="1:7" ht="15.75">
      <c r="A84" s="504"/>
      <c r="B84" s="505"/>
      <c r="C84" s="86" t="s">
        <v>87</v>
      </c>
      <c r="D84" s="90"/>
      <c r="E84" s="91" t="s">
        <v>108</v>
      </c>
      <c r="F84" s="92" t="s">
        <v>108</v>
      </c>
      <c r="G84" s="93"/>
    </row>
    <row r="85" spans="1:7" ht="16.5" thickBot="1">
      <c r="A85" s="504"/>
      <c r="B85" s="506"/>
      <c r="C85" s="94"/>
      <c r="D85" s="95"/>
      <c r="E85" s="96"/>
      <c r="F85" s="97"/>
      <c r="G85" s="98"/>
    </row>
    <row r="86" spans="1:11" ht="16.5" thickBot="1">
      <c r="A86" s="504">
        <v>21</v>
      </c>
      <c r="B86" s="498" t="s">
        <v>99</v>
      </c>
      <c r="C86" s="86" t="s">
        <v>170</v>
      </c>
      <c r="D86" s="87"/>
      <c r="E86" s="87" t="s">
        <v>108</v>
      </c>
      <c r="F86" s="88" t="s">
        <v>108</v>
      </c>
      <c r="G86" s="89"/>
      <c r="H86" s="82">
        <f>COUNTIF(D83:G99,"N")</f>
        <v>4</v>
      </c>
      <c r="I86" s="509" t="s">
        <v>98</v>
      </c>
      <c r="J86" s="510"/>
      <c r="K86" s="511"/>
    </row>
    <row r="87" spans="1:11" ht="16.5" thickBot="1">
      <c r="A87" s="504"/>
      <c r="B87" s="498"/>
      <c r="C87" s="86" t="s">
        <v>87</v>
      </c>
      <c r="D87" s="90"/>
      <c r="E87" s="91" t="s">
        <v>108</v>
      </c>
      <c r="F87" s="92" t="s">
        <v>108</v>
      </c>
      <c r="G87" s="89"/>
      <c r="H87" s="95"/>
      <c r="I87" s="172"/>
      <c r="J87" s="172"/>
      <c r="K87" s="172"/>
    </row>
    <row r="88" spans="1:12" ht="16.5" thickBot="1">
      <c r="A88" s="504"/>
      <c r="B88" s="498"/>
      <c r="C88" s="100"/>
      <c r="D88" s="109"/>
      <c r="E88" s="96"/>
      <c r="F88" s="97"/>
      <c r="G88" s="89"/>
      <c r="I88" s="159" t="s">
        <v>177</v>
      </c>
      <c r="J88" s="160">
        <v>4</v>
      </c>
      <c r="K88" s="160"/>
      <c r="L88" t="s">
        <v>178</v>
      </c>
    </row>
    <row r="89" spans="1:11" ht="15.75">
      <c r="A89" s="494">
        <v>22</v>
      </c>
      <c r="B89" s="497" t="s">
        <v>102</v>
      </c>
      <c r="C89" s="86" t="s">
        <v>170</v>
      </c>
      <c r="D89" s="87"/>
      <c r="E89" s="87" t="s">
        <v>108</v>
      </c>
      <c r="F89" s="88" t="s">
        <v>108</v>
      </c>
      <c r="G89" s="89"/>
      <c r="I89" s="159"/>
      <c r="J89" s="160"/>
      <c r="K89" s="160"/>
    </row>
    <row r="90" spans="1:11" ht="15.75">
      <c r="A90" s="495"/>
      <c r="B90" s="498"/>
      <c r="C90" s="86" t="s">
        <v>87</v>
      </c>
      <c r="D90" s="90"/>
      <c r="E90" s="91" t="s">
        <v>108</v>
      </c>
      <c r="F90" s="92" t="s">
        <v>108</v>
      </c>
      <c r="G90" s="93"/>
      <c r="I90" s="159"/>
      <c r="J90" s="160"/>
      <c r="K90" s="160"/>
    </row>
    <row r="91" spans="1:11" ht="16.5" thickBot="1">
      <c r="A91" s="496"/>
      <c r="B91" s="194"/>
      <c r="C91" s="111"/>
      <c r="D91" s="109"/>
      <c r="E91" s="96"/>
      <c r="F91" s="109"/>
      <c r="G91" s="98"/>
      <c r="I91" s="159"/>
      <c r="J91" s="160"/>
      <c r="K91" s="160"/>
    </row>
    <row r="92" spans="1:11" ht="16.5" thickBot="1">
      <c r="A92" s="494">
        <v>23</v>
      </c>
      <c r="B92" s="193" t="s">
        <v>103</v>
      </c>
      <c r="C92" s="86" t="s">
        <v>170</v>
      </c>
      <c r="D92" s="87"/>
      <c r="E92" s="87" t="s">
        <v>108</v>
      </c>
      <c r="F92" s="88" t="s">
        <v>108</v>
      </c>
      <c r="G92" s="121"/>
      <c r="I92" s="159"/>
      <c r="J92" s="82"/>
      <c r="K92" s="82"/>
    </row>
    <row r="93" spans="1:11" ht="16.5" thickBot="1">
      <c r="A93" s="496"/>
      <c r="B93" s="193"/>
      <c r="C93" s="86" t="s">
        <v>87</v>
      </c>
      <c r="D93" s="90"/>
      <c r="E93" s="91" t="s">
        <v>108</v>
      </c>
      <c r="F93" s="92" t="s">
        <v>108</v>
      </c>
      <c r="G93" s="121"/>
      <c r="I93" s="159"/>
      <c r="J93" s="82"/>
      <c r="K93" s="82"/>
    </row>
    <row r="94" spans="1:11" ht="15.75" thickBot="1">
      <c r="A94" s="504">
        <v>24</v>
      </c>
      <c r="B94" s="497" t="s">
        <v>104</v>
      </c>
      <c r="I94" s="159"/>
      <c r="J94" s="82"/>
      <c r="K94" s="82"/>
    </row>
    <row r="95" spans="1:11" ht="15.75">
      <c r="A95" s="504"/>
      <c r="B95" s="498"/>
      <c r="C95" s="86" t="s">
        <v>117</v>
      </c>
      <c r="D95" s="87"/>
      <c r="E95" s="101" t="s">
        <v>56</v>
      </c>
      <c r="F95" s="102" t="s">
        <v>56</v>
      </c>
      <c r="G95" s="89"/>
      <c r="I95" s="159"/>
      <c r="J95" s="82"/>
      <c r="K95" s="82"/>
    </row>
    <row r="96" spans="1:16" ht="16.5" thickBot="1">
      <c r="A96" s="504"/>
      <c r="B96" s="498"/>
      <c r="C96" s="86" t="s">
        <v>118</v>
      </c>
      <c r="D96" s="198"/>
      <c r="E96" s="105" t="s">
        <v>56</v>
      </c>
      <c r="F96" s="106" t="s">
        <v>56</v>
      </c>
      <c r="G96" s="199"/>
      <c r="I96" s="175"/>
      <c r="J96" s="82"/>
      <c r="K96" s="82"/>
      <c r="P96" t="s">
        <v>119</v>
      </c>
    </row>
    <row r="97" spans="1:11" ht="16.5" thickBot="1">
      <c r="A97" s="512"/>
      <c r="B97" s="499"/>
      <c r="C97" s="86"/>
      <c r="D97" s="87"/>
      <c r="E97" s="87"/>
      <c r="F97" s="123"/>
      <c r="G97" s="124"/>
      <c r="I97" s="163" t="s">
        <v>105</v>
      </c>
      <c r="J97" s="143"/>
      <c r="K97" s="82">
        <f>SUM(J88:J96)</f>
        <v>4</v>
      </c>
    </row>
    <row r="98" spans="1:7" ht="16.5" thickBot="1">
      <c r="A98" s="512"/>
      <c r="B98" s="500"/>
      <c r="C98" s="86"/>
      <c r="D98" s="109"/>
      <c r="E98" s="109"/>
      <c r="F98" s="125"/>
      <c r="G98" s="126"/>
    </row>
    <row r="99" spans="1:9" ht="16.5" thickBot="1">
      <c r="A99" s="512"/>
      <c r="B99" s="501"/>
      <c r="C99" s="162"/>
      <c r="D99" s="165"/>
      <c r="E99" s="165"/>
      <c r="F99" s="166"/>
      <c r="G99" s="167"/>
      <c r="H99" s="173" t="s">
        <v>90</v>
      </c>
      <c r="I99" s="174">
        <f>COUNTIF(D83:G99,"x")</f>
        <v>16</v>
      </c>
    </row>
    <row r="100" spans="1:7" ht="15.75" thickBot="1">
      <c r="A100" s="502" t="str">
        <f>AŁK!A98</f>
        <v>27-31.12.2021</v>
      </c>
      <c r="B100" s="503"/>
      <c r="C100" s="169" t="s">
        <v>81</v>
      </c>
      <c r="D100" s="170" t="s">
        <v>82</v>
      </c>
      <c r="E100" s="170" t="s">
        <v>83</v>
      </c>
      <c r="F100" s="169" t="s">
        <v>84</v>
      </c>
      <c r="G100" s="170" t="s">
        <v>85</v>
      </c>
    </row>
    <row r="101" spans="1:8" ht="15.75" customHeight="1">
      <c r="A101" s="496">
        <v>27</v>
      </c>
      <c r="B101" s="505" t="s">
        <v>120</v>
      </c>
      <c r="C101" s="86" t="s">
        <v>135</v>
      </c>
      <c r="D101" s="87"/>
      <c r="E101" s="87" t="s">
        <v>148</v>
      </c>
      <c r="F101" s="88" t="s">
        <v>148</v>
      </c>
      <c r="G101" s="89"/>
      <c r="H101" s="95"/>
    </row>
    <row r="102" spans="1:8" ht="15.75">
      <c r="A102" s="504"/>
      <c r="B102" s="505"/>
      <c r="C102" s="86" t="s">
        <v>117</v>
      </c>
      <c r="D102" s="90"/>
      <c r="E102" s="91" t="s">
        <v>148</v>
      </c>
      <c r="F102" s="92" t="s">
        <v>148</v>
      </c>
      <c r="G102" s="93"/>
      <c r="H102" s="95"/>
    </row>
    <row r="103" spans="1:8" ht="16.5" thickBot="1">
      <c r="A103" s="504"/>
      <c r="B103" s="506"/>
      <c r="C103" s="94"/>
      <c r="D103" s="95"/>
      <c r="E103" s="96"/>
      <c r="F103" s="97"/>
      <c r="G103" s="98"/>
      <c r="H103" s="95"/>
    </row>
    <row r="104" spans="1:11" ht="16.5" thickBot="1">
      <c r="A104" s="504">
        <v>28</v>
      </c>
      <c r="B104" s="498" t="s">
        <v>99</v>
      </c>
      <c r="C104" s="86" t="s">
        <v>171</v>
      </c>
      <c r="D104" s="87"/>
      <c r="E104" s="101" t="s">
        <v>108</v>
      </c>
      <c r="F104" s="102" t="s">
        <v>108</v>
      </c>
      <c r="G104" s="89"/>
      <c r="H104" s="82">
        <f>COUNTIF(D101:G116,"N")</f>
        <v>8</v>
      </c>
      <c r="I104" s="509" t="s">
        <v>98</v>
      </c>
      <c r="J104" s="510"/>
      <c r="K104" s="511"/>
    </row>
    <row r="105" spans="1:11" ht="16.5" thickBot="1">
      <c r="A105" s="504"/>
      <c r="B105" s="498"/>
      <c r="C105" s="86" t="s">
        <v>172</v>
      </c>
      <c r="D105" s="87"/>
      <c r="E105" s="105" t="s">
        <v>108</v>
      </c>
      <c r="F105" s="106" t="s">
        <v>108</v>
      </c>
      <c r="G105" s="89"/>
      <c r="H105" s="95"/>
      <c r="I105" s="172"/>
      <c r="J105" s="172"/>
      <c r="K105" s="172"/>
    </row>
    <row r="106" spans="1:12" ht="16.5" thickBot="1">
      <c r="A106" s="504"/>
      <c r="B106" s="498"/>
      <c r="C106" s="100"/>
      <c r="D106" s="109"/>
      <c r="E106" s="96"/>
      <c r="F106" s="97"/>
      <c r="G106" s="89"/>
      <c r="H106" s="95"/>
      <c r="I106" s="159" t="s">
        <v>173</v>
      </c>
      <c r="J106" s="160">
        <v>4</v>
      </c>
      <c r="K106" s="160"/>
      <c r="L106" t="s">
        <v>174</v>
      </c>
    </row>
    <row r="107" spans="1:12" ht="16.5" thickBot="1">
      <c r="A107" s="504">
        <v>29</v>
      </c>
      <c r="B107" s="497" t="s">
        <v>150</v>
      </c>
      <c r="C107" s="86" t="s">
        <v>171</v>
      </c>
      <c r="D107" s="87"/>
      <c r="E107" s="101" t="s">
        <v>108</v>
      </c>
      <c r="F107" s="102" t="s">
        <v>108</v>
      </c>
      <c r="G107" s="89"/>
      <c r="I107" s="159" t="s">
        <v>175</v>
      </c>
      <c r="J107" s="160">
        <v>4</v>
      </c>
      <c r="K107" s="160"/>
      <c r="L107" t="s">
        <v>176</v>
      </c>
    </row>
    <row r="108" spans="1:11" ht="15.75">
      <c r="A108" s="504"/>
      <c r="B108" s="498"/>
      <c r="C108" s="86" t="s">
        <v>172</v>
      </c>
      <c r="D108" s="87"/>
      <c r="E108" s="105" t="s">
        <v>108</v>
      </c>
      <c r="F108" s="106" t="s">
        <v>108</v>
      </c>
      <c r="G108" s="93"/>
      <c r="I108" s="159"/>
      <c r="J108" s="160"/>
      <c r="K108" s="160"/>
    </row>
    <row r="109" spans="1:11" ht="16.5" thickBot="1">
      <c r="A109" s="504"/>
      <c r="B109" s="498"/>
      <c r="C109" s="111"/>
      <c r="D109" s="109"/>
      <c r="E109" s="96"/>
      <c r="F109" s="109"/>
      <c r="G109" s="98"/>
      <c r="I109" s="159"/>
      <c r="J109" s="160"/>
      <c r="K109" s="160"/>
    </row>
    <row r="110" spans="1:11" ht="16.5" thickBot="1">
      <c r="A110" s="494">
        <v>30</v>
      </c>
      <c r="B110" s="550" t="s">
        <v>103</v>
      </c>
      <c r="C110" s="86" t="s">
        <v>171</v>
      </c>
      <c r="D110" s="87"/>
      <c r="E110" s="101" t="s">
        <v>108</v>
      </c>
      <c r="F110" s="102" t="s">
        <v>108</v>
      </c>
      <c r="G110" s="121"/>
      <c r="I110" s="159"/>
      <c r="J110" s="82"/>
      <c r="K110" s="82"/>
    </row>
    <row r="111" spans="1:11" ht="16.5" thickBot="1">
      <c r="A111" s="496"/>
      <c r="B111" s="551"/>
      <c r="C111" s="86" t="s">
        <v>172</v>
      </c>
      <c r="D111" s="87"/>
      <c r="E111" s="105" t="s">
        <v>108</v>
      </c>
      <c r="F111" s="106" t="s">
        <v>108</v>
      </c>
      <c r="G111" s="121"/>
      <c r="I111" s="159"/>
      <c r="J111" s="82"/>
      <c r="K111" s="82"/>
    </row>
    <row r="112" spans="1:15" ht="15.75">
      <c r="A112" s="508">
        <v>31</v>
      </c>
      <c r="B112" s="532" t="s">
        <v>104</v>
      </c>
      <c r="C112" s="86" t="s">
        <v>117</v>
      </c>
      <c r="D112" s="87"/>
      <c r="E112" s="101" t="s">
        <v>56</v>
      </c>
      <c r="F112" s="102" t="s">
        <v>56</v>
      </c>
      <c r="G112" s="89"/>
      <c r="I112" s="159"/>
      <c r="J112" s="82"/>
      <c r="K112" s="82"/>
      <c r="O112" t="s">
        <v>119</v>
      </c>
    </row>
    <row r="113" spans="1:11" ht="16.5" thickBot="1">
      <c r="A113" s="508"/>
      <c r="B113" s="533"/>
      <c r="C113" s="86" t="s">
        <v>118</v>
      </c>
      <c r="D113" s="198"/>
      <c r="E113" s="105" t="s">
        <v>56</v>
      </c>
      <c r="F113" s="106" t="s">
        <v>56</v>
      </c>
      <c r="G113" s="199"/>
      <c r="I113" s="159"/>
      <c r="J113" s="82"/>
      <c r="K113" s="82"/>
    </row>
    <row r="114" spans="1:11" ht="16.5" thickBot="1">
      <c r="A114" s="542"/>
      <c r="B114" s="544"/>
      <c r="C114" s="179"/>
      <c r="D114" s="176"/>
      <c r="E114" s="176"/>
      <c r="F114" s="180"/>
      <c r="G114" s="181"/>
      <c r="H114" s="95"/>
      <c r="I114" s="163" t="s">
        <v>105</v>
      </c>
      <c r="J114" s="143"/>
      <c r="K114" s="82">
        <f>SUM(J106:J113)</f>
        <v>8</v>
      </c>
    </row>
    <row r="115" spans="1:8" ht="16.5" thickBot="1">
      <c r="A115" s="543"/>
      <c r="B115" s="545"/>
      <c r="C115" s="182"/>
      <c r="D115" s="177"/>
      <c r="E115" s="177"/>
      <c r="F115" s="178"/>
      <c r="G115" s="183"/>
      <c r="H115" s="95"/>
    </row>
    <row r="116" spans="1:9" ht="16.5" thickBot="1">
      <c r="A116" s="195"/>
      <c r="B116" s="546"/>
      <c r="C116" s="184"/>
      <c r="D116" s="185"/>
      <c r="E116" s="185"/>
      <c r="F116" s="186"/>
      <c r="G116" s="187"/>
      <c r="H116" s="173" t="s">
        <v>90</v>
      </c>
      <c r="I116" s="188">
        <f>COUNTIF(D101:G116,"x")</f>
        <v>12</v>
      </c>
    </row>
    <row r="117" spans="1:9" ht="15.75" thickBot="1">
      <c r="A117" s="189"/>
      <c r="B117" s="154"/>
      <c r="C117" s="154"/>
      <c r="D117" s="491" t="s">
        <v>107</v>
      </c>
      <c r="E117" s="492"/>
      <c r="F117" s="492"/>
      <c r="G117" s="493"/>
      <c r="H117" s="190"/>
      <c r="I117" s="191">
        <f>SUM(I43:I116)</f>
        <v>80</v>
      </c>
    </row>
    <row r="118" ht="15">
      <c r="A118" s="83"/>
    </row>
  </sheetData>
  <sheetProtection/>
  <mergeCells count="85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B26:B28"/>
    <mergeCell ref="I28:K28"/>
    <mergeCell ref="A29:A31"/>
    <mergeCell ref="B29:B31"/>
    <mergeCell ref="A32:A35"/>
    <mergeCell ref="B32:B33"/>
    <mergeCell ref="B38:B40"/>
    <mergeCell ref="A36:A37"/>
    <mergeCell ref="B36:B37"/>
    <mergeCell ref="A38:A40"/>
    <mergeCell ref="A45:B45"/>
    <mergeCell ref="A46:A48"/>
    <mergeCell ref="B46:B48"/>
    <mergeCell ref="A49:A51"/>
    <mergeCell ref="B49:B51"/>
    <mergeCell ref="A41:A43"/>
    <mergeCell ref="B41:B43"/>
    <mergeCell ref="I49:K49"/>
    <mergeCell ref="B52:B53"/>
    <mergeCell ref="A58:A60"/>
    <mergeCell ref="B58:B60"/>
    <mergeCell ref="A61:A63"/>
    <mergeCell ref="B61:B63"/>
    <mergeCell ref="A52:A55"/>
    <mergeCell ref="A56:A57"/>
    <mergeCell ref="B56:B57"/>
    <mergeCell ref="A64:B64"/>
    <mergeCell ref="A65:A67"/>
    <mergeCell ref="B65:B67"/>
    <mergeCell ref="A68:A70"/>
    <mergeCell ref="B68:B70"/>
    <mergeCell ref="I68:K68"/>
    <mergeCell ref="B71:B72"/>
    <mergeCell ref="A76:A78"/>
    <mergeCell ref="B76:B78"/>
    <mergeCell ref="A79:A81"/>
    <mergeCell ref="B79:B81"/>
    <mergeCell ref="A74:A75"/>
    <mergeCell ref="A71:A73"/>
    <mergeCell ref="B74:B75"/>
    <mergeCell ref="A82:B82"/>
    <mergeCell ref="A83:A85"/>
    <mergeCell ref="B83:B85"/>
    <mergeCell ref="A86:A88"/>
    <mergeCell ref="B86:B88"/>
    <mergeCell ref="I86:K86"/>
    <mergeCell ref="B89:B90"/>
    <mergeCell ref="A94:A96"/>
    <mergeCell ref="B94:B96"/>
    <mergeCell ref="A97:A99"/>
    <mergeCell ref="B97:B99"/>
    <mergeCell ref="A92:A93"/>
    <mergeCell ref="A89:A91"/>
    <mergeCell ref="A100:B100"/>
    <mergeCell ref="A101:A103"/>
    <mergeCell ref="B101:B103"/>
    <mergeCell ref="A104:A106"/>
    <mergeCell ref="B104:B106"/>
    <mergeCell ref="I104:K104"/>
    <mergeCell ref="D117:G117"/>
    <mergeCell ref="A107:A109"/>
    <mergeCell ref="B107:B109"/>
    <mergeCell ref="A112:A113"/>
    <mergeCell ref="B112:B113"/>
    <mergeCell ref="A114:A115"/>
    <mergeCell ref="B114:B116"/>
    <mergeCell ref="B110:B111"/>
    <mergeCell ref="A110:A111"/>
  </mergeCells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selection activeCell="N93" sqref="N93"/>
    </sheetView>
  </sheetViews>
  <sheetFormatPr defaultColWidth="9.140625" defaultRowHeight="15"/>
  <cols>
    <col min="1" max="1" width="4.421875" style="0" customWidth="1"/>
    <col min="2" max="2" width="11.00390625" style="0" customWidth="1"/>
    <col min="9" max="9" width="15.7109375" style="0" customWidth="1"/>
  </cols>
  <sheetData>
    <row r="1" spans="1:3" ht="15.75" thickBot="1">
      <c r="A1" s="83" t="s">
        <v>146</v>
      </c>
      <c r="B1" s="83"/>
      <c r="C1" s="83" t="s">
        <v>80</v>
      </c>
    </row>
    <row r="2" spans="1:9" ht="15.75" thickBot="1">
      <c r="A2" s="83" t="s">
        <v>149</v>
      </c>
      <c r="B2" s="83"/>
      <c r="C2" s="84" t="s">
        <v>81</v>
      </c>
      <c r="D2" s="84" t="s">
        <v>82</v>
      </c>
      <c r="E2" s="84" t="s">
        <v>83</v>
      </c>
      <c r="F2" s="85" t="s">
        <v>84</v>
      </c>
      <c r="G2" s="84" t="s">
        <v>85</v>
      </c>
      <c r="I2" s="530" t="s">
        <v>86</v>
      </c>
    </row>
    <row r="3" spans="1:9" ht="15.75" customHeight="1">
      <c r="A3" s="525"/>
      <c r="B3" s="505" t="s">
        <v>120</v>
      </c>
      <c r="C3" s="86"/>
      <c r="D3" s="87"/>
      <c r="E3" s="87"/>
      <c r="F3" s="88"/>
      <c r="G3" s="89"/>
      <c r="I3" s="531"/>
    </row>
    <row r="4" spans="1:9" ht="15.75">
      <c r="A4" s="525"/>
      <c r="B4" s="505"/>
      <c r="C4" s="86"/>
      <c r="D4" s="90"/>
      <c r="E4" s="91"/>
      <c r="F4" s="92"/>
      <c r="G4" s="93"/>
      <c r="I4" s="531"/>
    </row>
    <row r="5" spans="1:11" ht="19.5" thickBot="1">
      <c r="A5" s="525"/>
      <c r="B5" s="506"/>
      <c r="C5" s="94"/>
      <c r="D5" s="95"/>
      <c r="E5" s="96"/>
      <c r="F5" s="97"/>
      <c r="G5" s="98"/>
      <c r="I5" s="99">
        <v>20</v>
      </c>
      <c r="K5" t="s">
        <v>168</v>
      </c>
    </row>
    <row r="6" spans="1:9" ht="16.5" customHeight="1" thickBot="1">
      <c r="A6" s="525"/>
      <c r="B6" s="498" t="s">
        <v>99</v>
      </c>
      <c r="C6" s="86"/>
      <c r="D6" s="87"/>
      <c r="E6" s="101"/>
      <c r="F6" s="102"/>
      <c r="G6" s="89"/>
      <c r="H6" s="103" t="s">
        <v>90</v>
      </c>
      <c r="I6" s="104">
        <f>COUNTIF(D3:G18,"x")</f>
        <v>8</v>
      </c>
    </row>
    <row r="7" spans="1:9" ht="16.5" thickBot="1">
      <c r="A7" s="525"/>
      <c r="B7" s="498"/>
      <c r="C7" s="86"/>
      <c r="D7" s="87"/>
      <c r="E7" s="105"/>
      <c r="F7" s="106"/>
      <c r="G7" s="89"/>
      <c r="H7" s="107"/>
      <c r="I7" s="108"/>
    </row>
    <row r="8" spans="1:7" ht="16.5" thickBot="1">
      <c r="A8" s="525"/>
      <c r="B8" s="498"/>
      <c r="C8" s="100"/>
      <c r="D8" s="109"/>
      <c r="E8" s="96"/>
      <c r="F8" s="97"/>
      <c r="G8" s="89"/>
    </row>
    <row r="9" spans="1:7" ht="15.75">
      <c r="A9" s="525"/>
      <c r="B9" s="497" t="s">
        <v>102</v>
      </c>
      <c r="C9" s="86"/>
      <c r="D9" s="87"/>
      <c r="E9" s="87"/>
      <c r="F9" s="88"/>
      <c r="G9" s="89"/>
    </row>
    <row r="10" spans="1:10" ht="15.75">
      <c r="A10" s="525"/>
      <c r="B10" s="498"/>
      <c r="C10" s="86"/>
      <c r="D10" s="90"/>
      <c r="E10" s="91"/>
      <c r="F10" s="92"/>
      <c r="G10" s="93"/>
      <c r="J10" t="s">
        <v>119</v>
      </c>
    </row>
    <row r="11" spans="1:7" ht="16.5" thickBot="1">
      <c r="A11" s="525"/>
      <c r="B11" s="110"/>
      <c r="C11" s="111"/>
      <c r="D11" s="109"/>
      <c r="E11" s="96"/>
      <c r="F11" s="109"/>
      <c r="G11" s="98"/>
    </row>
    <row r="12" spans="1:7" ht="16.5" thickBot="1">
      <c r="A12" s="420"/>
      <c r="B12" s="523" t="s">
        <v>121</v>
      </c>
      <c r="C12" s="86" t="s">
        <v>125</v>
      </c>
      <c r="D12" s="118" t="s">
        <v>108</v>
      </c>
      <c r="E12" s="119" t="s">
        <v>88</v>
      </c>
      <c r="F12" s="120" t="s">
        <v>88</v>
      </c>
      <c r="G12" s="121" t="s">
        <v>88</v>
      </c>
    </row>
    <row r="13" spans="1:11" ht="16.5" thickBot="1">
      <c r="A13" s="116"/>
      <c r="B13" s="524"/>
      <c r="C13" s="86"/>
      <c r="D13" s="118"/>
      <c r="E13" s="119"/>
      <c r="F13" s="120"/>
      <c r="G13" s="121"/>
      <c r="K13" s="122"/>
    </row>
    <row r="14" spans="1:7" ht="15.75">
      <c r="A14" s="525"/>
      <c r="B14" s="526" t="s">
        <v>104</v>
      </c>
      <c r="C14" s="86"/>
      <c r="D14" s="87"/>
      <c r="E14" s="101"/>
      <c r="F14" s="102"/>
      <c r="G14" s="89"/>
    </row>
    <row r="15" spans="1:7" ht="15.75">
      <c r="A15" s="525"/>
      <c r="B15" s="527"/>
      <c r="C15" s="86"/>
      <c r="D15" s="198"/>
      <c r="E15" s="105"/>
      <c r="F15" s="106"/>
      <c r="G15" s="199"/>
    </row>
    <row r="16" spans="1:7" ht="16.5" thickBot="1">
      <c r="A16" s="525"/>
      <c r="B16" s="528"/>
      <c r="C16" s="86"/>
      <c r="D16" s="109"/>
      <c r="E16" s="109"/>
      <c r="F16" s="97"/>
      <c r="G16" s="98"/>
    </row>
    <row r="17" spans="1:7" ht="15.75">
      <c r="A17" s="529"/>
      <c r="B17" s="526" t="s">
        <v>147</v>
      </c>
      <c r="C17" s="86" t="s">
        <v>117</v>
      </c>
      <c r="D17" s="87" t="s">
        <v>108</v>
      </c>
      <c r="E17" s="87" t="s">
        <v>108</v>
      </c>
      <c r="F17" s="123" t="s">
        <v>108</v>
      </c>
      <c r="G17" s="124" t="s">
        <v>108</v>
      </c>
    </row>
    <row r="18" spans="1:7" ht="16.5" thickBot="1">
      <c r="A18" s="529"/>
      <c r="B18" s="528"/>
      <c r="C18" s="86"/>
      <c r="D18" s="109"/>
      <c r="E18" s="109"/>
      <c r="F18" s="125"/>
      <c r="G18" s="126"/>
    </row>
    <row r="19" spans="1:9" ht="16.5" thickBot="1">
      <c r="A19" s="116"/>
      <c r="B19" s="127"/>
      <c r="C19" s="128" t="s">
        <v>91</v>
      </c>
      <c r="D19" s="129"/>
      <c r="E19" s="129"/>
      <c r="F19" s="95"/>
      <c r="G19" s="95"/>
      <c r="H19" s="502" t="s">
        <v>145</v>
      </c>
      <c r="I19" s="503"/>
    </row>
    <row r="20" spans="1:9" ht="15.75">
      <c r="A20" s="130"/>
      <c r="B20" s="131" t="s">
        <v>92</v>
      </c>
      <c r="C20" s="132"/>
      <c r="D20" s="133">
        <f>COUNTA(D26:D42,D44:D61,D63:D79,D81:D97,D99:D114)</f>
        <v>11</v>
      </c>
      <c r="E20" s="133">
        <f>COUNTA(E26:E42,E44:E61,E63:E79,E81:E97,E99:E114)</f>
        <v>11</v>
      </c>
      <c r="F20" s="133">
        <f>COUNTA(F26:F42,F44:F61,F63:F79,F81:F97,F99:F114)</f>
        <v>11</v>
      </c>
      <c r="G20" s="133">
        <f>COUNTA(G26:G42,G44:G61,G63:G79,G81:G97,G99:G114)</f>
        <v>11</v>
      </c>
      <c r="H20" s="134">
        <f>SUM(D20:G20)</f>
        <v>44</v>
      </c>
      <c r="I20" s="516">
        <f>H21*I5</f>
        <v>720</v>
      </c>
    </row>
    <row r="21" spans="1:9" ht="16.5" thickBot="1">
      <c r="A21" s="135"/>
      <c r="B21" s="85"/>
      <c r="C21" s="136" t="s">
        <v>93</v>
      </c>
      <c r="D21" s="82">
        <f>D20-D22</f>
        <v>9</v>
      </c>
      <c r="E21" s="82">
        <f>E20-E22</f>
        <v>9</v>
      </c>
      <c r="F21" s="82">
        <f>F20-F22</f>
        <v>9</v>
      </c>
      <c r="G21" s="82">
        <f>G20-G22</f>
        <v>9</v>
      </c>
      <c r="H21" s="137">
        <f>SUM(D21:G21)</f>
        <v>36</v>
      </c>
      <c r="I21" s="517"/>
    </row>
    <row r="22" spans="1:9" ht="18.75">
      <c r="A22" s="138"/>
      <c r="B22" s="139"/>
      <c r="C22" s="140" t="s">
        <v>94</v>
      </c>
      <c r="D22" s="82">
        <f>COUNTIF(D26:D128,"N")</f>
        <v>2</v>
      </c>
      <c r="E22" s="82">
        <f>COUNTIF(E26:E128,"N")</f>
        <v>2</v>
      </c>
      <c r="F22" s="82">
        <f>COUNTIF(F26:F128,"N")</f>
        <v>2</v>
      </c>
      <c r="G22" s="82">
        <f>COUNTIF(G26:G128,"N")</f>
        <v>2</v>
      </c>
      <c r="H22" s="141">
        <f>SUM(D22:G22)</f>
        <v>8</v>
      </c>
      <c r="I22" s="518" t="s">
        <v>95</v>
      </c>
    </row>
    <row r="23" spans="1:9" ht="15.75" thickBot="1">
      <c r="A23" s="142"/>
      <c r="B23" s="143"/>
      <c r="C23" s="143"/>
      <c r="D23" s="143"/>
      <c r="E23" s="143"/>
      <c r="F23" s="143"/>
      <c r="G23" s="143"/>
      <c r="H23" s="144" t="s">
        <v>96</v>
      </c>
      <c r="I23" s="519"/>
    </row>
    <row r="24" spans="1:9" ht="15.75" thickBot="1">
      <c r="A24" s="145"/>
      <c r="B24" s="146"/>
      <c r="C24" s="146"/>
      <c r="D24" s="146"/>
      <c r="E24" s="146"/>
      <c r="F24" s="146"/>
      <c r="G24" s="146"/>
      <c r="H24" s="145"/>
      <c r="I24" s="147"/>
    </row>
    <row r="25" spans="1:7" ht="15.75" thickBot="1">
      <c r="A25" s="502" t="str">
        <f>'ADRIAN ROZLICZ'!A25:B25</f>
        <v>01-05.12.2021</v>
      </c>
      <c r="B25" s="503"/>
      <c r="C25" s="148" t="s">
        <v>81</v>
      </c>
      <c r="D25" s="149" t="s">
        <v>82</v>
      </c>
      <c r="E25" s="149" t="s">
        <v>83</v>
      </c>
      <c r="F25" s="148" t="s">
        <v>84</v>
      </c>
      <c r="G25" s="150" t="s">
        <v>85</v>
      </c>
    </row>
    <row r="26" spans="1:11" ht="15.75">
      <c r="A26" s="520"/>
      <c r="B26" s="505"/>
      <c r="C26" s="86"/>
      <c r="D26" s="87"/>
      <c r="E26" s="87"/>
      <c r="F26" s="88"/>
      <c r="G26" s="89"/>
      <c r="I26" s="151" t="s">
        <v>97</v>
      </c>
      <c r="J26" s="152"/>
      <c r="K26" s="153">
        <f>K39+K60+K77+K95+K112</f>
        <v>8</v>
      </c>
    </row>
    <row r="27" spans="1:7" ht="16.5" thickBot="1">
      <c r="A27" s="512"/>
      <c r="B27" s="505"/>
      <c r="C27" s="86"/>
      <c r="D27" s="90"/>
      <c r="E27" s="91"/>
      <c r="F27" s="92"/>
      <c r="G27" s="93"/>
    </row>
    <row r="28" spans="1:11" ht="16.5" thickBot="1">
      <c r="A28" s="512"/>
      <c r="B28" s="506"/>
      <c r="C28" s="111"/>
      <c r="D28" s="109"/>
      <c r="E28" s="96"/>
      <c r="F28" s="109"/>
      <c r="G28" s="98"/>
      <c r="H28" s="82">
        <f>COUNTIF(D26:G42,"N")</f>
        <v>0</v>
      </c>
      <c r="I28" s="509" t="s">
        <v>98</v>
      </c>
      <c r="J28" s="510"/>
      <c r="K28" s="511"/>
    </row>
    <row r="29" spans="1:11" ht="16.5" thickBot="1">
      <c r="A29" s="512"/>
      <c r="B29" s="498"/>
      <c r="C29" s="86"/>
      <c r="D29" s="118"/>
      <c r="E29" s="119"/>
      <c r="F29" s="120"/>
      <c r="G29" s="121"/>
      <c r="H29" s="154"/>
      <c r="I29" s="155" t="s">
        <v>100</v>
      </c>
      <c r="J29" s="156" t="s">
        <v>101</v>
      </c>
      <c r="K29" s="157"/>
    </row>
    <row r="30" spans="1:11" ht="16.5" thickBot="1">
      <c r="A30" s="512"/>
      <c r="B30" s="498"/>
      <c r="C30" s="86"/>
      <c r="D30" s="118"/>
      <c r="E30" s="119"/>
      <c r="F30" s="120"/>
      <c r="G30" s="121"/>
      <c r="H30" s="154"/>
      <c r="I30" s="158"/>
      <c r="J30" s="156"/>
      <c r="K30" s="158"/>
    </row>
    <row r="31" spans="1:11" ht="16.5" thickBot="1">
      <c r="A31" s="512"/>
      <c r="B31" s="498"/>
      <c r="G31" s="89"/>
      <c r="H31" s="154"/>
      <c r="I31" s="159"/>
      <c r="J31" s="160"/>
      <c r="K31" s="160"/>
    </row>
    <row r="32" spans="1:11" ht="15.75">
      <c r="A32" s="494"/>
      <c r="B32" s="547"/>
      <c r="C32" s="86"/>
      <c r="D32" s="87"/>
      <c r="E32" s="101"/>
      <c r="F32" s="102"/>
      <c r="G32" s="199"/>
      <c r="I32" s="159"/>
      <c r="J32" s="160"/>
      <c r="K32" s="160"/>
    </row>
    <row r="33" spans="1:11" ht="16.5" thickBot="1">
      <c r="A33" s="495"/>
      <c r="B33" s="548"/>
      <c r="C33" s="86"/>
      <c r="D33" s="198"/>
      <c r="E33" s="105"/>
      <c r="F33" s="106"/>
      <c r="G33" s="98"/>
      <c r="I33" s="159"/>
      <c r="J33" s="160"/>
      <c r="K33" s="160"/>
    </row>
    <row r="34" spans="1:11" ht="16.5" thickBot="1">
      <c r="A34" s="495"/>
      <c r="B34" s="417"/>
      <c r="C34" s="161"/>
      <c r="D34" s="113"/>
      <c r="E34" s="114"/>
      <c r="F34" s="113"/>
      <c r="G34" s="115"/>
      <c r="I34" s="159"/>
      <c r="J34" s="160"/>
      <c r="K34" s="160"/>
    </row>
    <row r="35" spans="1:11" ht="16.5" thickBot="1">
      <c r="A35" s="496"/>
      <c r="B35" s="417"/>
      <c r="C35" s="161"/>
      <c r="D35" s="113"/>
      <c r="E35" s="114"/>
      <c r="F35" s="113"/>
      <c r="G35" s="115"/>
      <c r="I35" s="159"/>
      <c r="J35" s="160"/>
      <c r="K35" s="160"/>
    </row>
    <row r="36" spans="1:11" ht="16.5" thickBot="1">
      <c r="A36" s="418">
        <v>2</v>
      </c>
      <c r="B36" s="416" t="s">
        <v>103</v>
      </c>
      <c r="C36" s="86" t="s">
        <v>125</v>
      </c>
      <c r="D36" s="118" t="s">
        <v>108</v>
      </c>
      <c r="E36" s="119" t="s">
        <v>88</v>
      </c>
      <c r="F36" s="120" t="s">
        <v>88</v>
      </c>
      <c r="G36" s="121" t="s">
        <v>88</v>
      </c>
      <c r="I36" s="159"/>
      <c r="J36" s="82"/>
      <c r="K36" s="82"/>
    </row>
    <row r="37" spans="1:11" ht="15.75">
      <c r="A37" s="512"/>
      <c r="B37" s="547"/>
      <c r="C37" s="86"/>
      <c r="D37" s="87"/>
      <c r="E37" s="101"/>
      <c r="F37" s="102"/>
      <c r="G37" s="89"/>
      <c r="I37" s="159"/>
      <c r="J37" s="82"/>
      <c r="K37" s="82"/>
    </row>
    <row r="38" spans="1:11" ht="15.75">
      <c r="A38" s="512"/>
      <c r="B38" s="548"/>
      <c r="C38" s="86"/>
      <c r="D38" s="198"/>
      <c r="E38" s="105"/>
      <c r="F38" s="106"/>
      <c r="G38" s="199"/>
      <c r="I38" s="200"/>
      <c r="J38" s="95"/>
      <c r="K38" s="82"/>
    </row>
    <row r="39" spans="1:11" ht="16.5" thickBot="1">
      <c r="A39" s="512"/>
      <c r="B39" s="549"/>
      <c r="C39" s="86"/>
      <c r="D39" s="109"/>
      <c r="E39" s="109"/>
      <c r="F39" s="97"/>
      <c r="G39" s="98"/>
      <c r="I39" s="163" t="s">
        <v>105</v>
      </c>
      <c r="J39" s="143"/>
      <c r="K39" s="82">
        <f>SUM(J31:J37)</f>
        <v>0</v>
      </c>
    </row>
    <row r="40" spans="1:7" ht="15.75">
      <c r="A40" s="512">
        <v>5</v>
      </c>
      <c r="B40" s="430" t="s">
        <v>147</v>
      </c>
      <c r="C40" s="86" t="s">
        <v>117</v>
      </c>
      <c r="D40" s="87" t="s">
        <v>108</v>
      </c>
      <c r="E40" s="87" t="s">
        <v>108</v>
      </c>
      <c r="F40" s="123" t="s">
        <v>108</v>
      </c>
      <c r="G40" s="124" t="s">
        <v>108</v>
      </c>
    </row>
    <row r="41" spans="1:9" ht="16.5" thickBot="1">
      <c r="A41" s="512"/>
      <c r="B41" s="431"/>
      <c r="C41" s="86"/>
      <c r="D41" s="109"/>
      <c r="E41" s="109"/>
      <c r="F41" s="125"/>
      <c r="G41" s="126"/>
      <c r="I41" s="164"/>
    </row>
    <row r="42" spans="1:9" ht="16.5" thickBot="1">
      <c r="A42" s="512"/>
      <c r="B42" s="422"/>
      <c r="C42" s="162"/>
      <c r="D42" s="165"/>
      <c r="E42" s="165"/>
      <c r="F42" s="166"/>
      <c r="G42" s="167"/>
      <c r="H42" s="103" t="s">
        <v>90</v>
      </c>
      <c r="I42" s="168">
        <f>COUNTIF(D26:G42,"x")</f>
        <v>8</v>
      </c>
    </row>
    <row r="43" spans="1:7" ht="15.75" thickBot="1">
      <c r="A43" s="502" t="str">
        <f>'ADRIAN ROZLICZ'!A45:B45</f>
        <v>06-12.12.2021</v>
      </c>
      <c r="B43" s="503"/>
      <c r="C43" s="169" t="s">
        <v>81</v>
      </c>
      <c r="D43" s="170" t="s">
        <v>82</v>
      </c>
      <c r="E43" s="170" t="s">
        <v>83</v>
      </c>
      <c r="F43" s="169" t="s">
        <v>84</v>
      </c>
      <c r="G43" s="170" t="s">
        <v>85</v>
      </c>
    </row>
    <row r="44" spans="1:12" ht="15.75" customHeight="1">
      <c r="A44" s="520"/>
      <c r="B44" s="505" t="s">
        <v>120</v>
      </c>
      <c r="C44" s="86"/>
      <c r="D44" s="87"/>
      <c r="E44" s="87"/>
      <c r="F44" s="88"/>
      <c r="G44" s="89"/>
      <c r="H44" s="171"/>
      <c r="L44">
        <f>+H29</f>
        <v>0</v>
      </c>
    </row>
    <row r="45" spans="1:7" ht="15.75">
      <c r="A45" s="512"/>
      <c r="B45" s="505"/>
      <c r="C45" s="86"/>
      <c r="D45" s="90"/>
      <c r="E45" s="91"/>
      <c r="F45" s="92"/>
      <c r="G45" s="93"/>
    </row>
    <row r="46" spans="1:7" ht="16.5" thickBot="1">
      <c r="A46" s="512"/>
      <c r="B46" s="506"/>
      <c r="C46" s="94"/>
      <c r="D46" s="95"/>
      <c r="E46" s="96"/>
      <c r="F46" s="97"/>
      <c r="G46" s="98"/>
    </row>
    <row r="47" spans="1:11" ht="16.5" thickBot="1">
      <c r="A47" s="512"/>
      <c r="B47" s="498" t="s">
        <v>99</v>
      </c>
      <c r="C47" s="86"/>
      <c r="D47" s="87"/>
      <c r="E47" s="101"/>
      <c r="F47" s="102"/>
      <c r="G47" s="89"/>
      <c r="H47" s="82">
        <f>COUNTIF(D44:G61,"N")</f>
        <v>0</v>
      </c>
      <c r="I47" s="509" t="s">
        <v>98</v>
      </c>
      <c r="J47" s="510"/>
      <c r="K47" s="511"/>
    </row>
    <row r="48" spans="1:11" ht="16.5" thickBot="1">
      <c r="A48" s="512"/>
      <c r="B48" s="498"/>
      <c r="C48" s="86"/>
      <c r="D48" s="87"/>
      <c r="E48" s="105"/>
      <c r="F48" s="106"/>
      <c r="G48" s="89"/>
      <c r="H48" s="95"/>
      <c r="I48" s="172"/>
      <c r="J48" s="172"/>
      <c r="K48" s="172"/>
    </row>
    <row r="49" spans="1:11" ht="16.5" thickBot="1">
      <c r="A49" s="512"/>
      <c r="B49" s="498"/>
      <c r="C49" s="100"/>
      <c r="D49" s="109"/>
      <c r="E49" s="96"/>
      <c r="F49" s="97"/>
      <c r="G49" s="89"/>
      <c r="I49" s="159"/>
      <c r="J49" s="160"/>
      <c r="K49" s="160"/>
    </row>
    <row r="50" spans="1:11" ht="15.75">
      <c r="A50" s="504"/>
      <c r="B50" s="497" t="s">
        <v>102</v>
      </c>
      <c r="C50" s="86"/>
      <c r="D50" s="87"/>
      <c r="E50" s="87"/>
      <c r="F50" s="88"/>
      <c r="G50" s="89"/>
      <c r="I50" s="159"/>
      <c r="J50" s="160"/>
      <c r="K50" s="160"/>
    </row>
    <row r="51" spans="1:11" ht="15.75">
      <c r="A51" s="504"/>
      <c r="B51" s="498"/>
      <c r="C51" s="86"/>
      <c r="D51" s="90"/>
      <c r="E51" s="91"/>
      <c r="F51" s="92"/>
      <c r="G51" s="93"/>
      <c r="I51" s="159"/>
      <c r="J51" s="160"/>
      <c r="K51" s="160"/>
    </row>
    <row r="52" spans="1:11" ht="16.5" thickBot="1">
      <c r="A52" s="504"/>
      <c r="B52" s="417"/>
      <c r="C52" s="111"/>
      <c r="D52" s="109"/>
      <c r="E52" s="96"/>
      <c r="F52" s="109"/>
      <c r="G52" s="98"/>
      <c r="I52" s="159"/>
      <c r="J52" s="160"/>
      <c r="K52" s="160"/>
    </row>
    <row r="53" spans="1:11" ht="15.75" thickBot="1">
      <c r="A53" s="418"/>
      <c r="B53" s="417"/>
      <c r="I53" s="159"/>
      <c r="J53" s="160"/>
      <c r="K53" s="160"/>
    </row>
    <row r="54" spans="1:11" ht="16.5" thickBot="1">
      <c r="A54" s="419">
        <v>9</v>
      </c>
      <c r="B54" s="397" t="s">
        <v>103</v>
      </c>
      <c r="C54" s="86" t="s">
        <v>125</v>
      </c>
      <c r="D54" s="118" t="s">
        <v>108</v>
      </c>
      <c r="E54" s="119" t="s">
        <v>88</v>
      </c>
      <c r="F54" s="120" t="s">
        <v>88</v>
      </c>
      <c r="G54" s="121" t="s">
        <v>88</v>
      </c>
      <c r="I54" s="159"/>
      <c r="J54" s="82"/>
      <c r="K54" s="82"/>
    </row>
    <row r="55" spans="1:11" ht="16.5" thickBot="1">
      <c r="A55" s="419"/>
      <c r="B55" s="202"/>
      <c r="C55" s="86"/>
      <c r="D55" s="118"/>
      <c r="E55" s="119"/>
      <c r="F55" s="120"/>
      <c r="G55" s="121"/>
      <c r="I55" s="159"/>
      <c r="J55" s="82"/>
      <c r="K55" s="82"/>
    </row>
    <row r="56" spans="1:11" ht="15.75">
      <c r="A56" s="512"/>
      <c r="B56" s="513" t="s">
        <v>104</v>
      </c>
      <c r="C56" s="86"/>
      <c r="D56" s="87"/>
      <c r="E56" s="101"/>
      <c r="F56" s="102"/>
      <c r="G56" s="89"/>
      <c r="I56" s="159"/>
      <c r="J56" s="82"/>
      <c r="K56" s="82"/>
    </row>
    <row r="57" spans="1:11" ht="15.75">
      <c r="A57" s="512"/>
      <c r="B57" s="514"/>
      <c r="C57" s="86"/>
      <c r="D57" s="198"/>
      <c r="E57" s="105"/>
      <c r="F57" s="106"/>
      <c r="G57" s="199"/>
      <c r="I57" s="159"/>
      <c r="J57" s="82"/>
      <c r="K57" s="82"/>
    </row>
    <row r="58" spans="1:11" ht="16.5" thickBot="1">
      <c r="A58" s="512"/>
      <c r="B58" s="514"/>
      <c r="C58" s="86"/>
      <c r="D58" s="109"/>
      <c r="E58" s="109"/>
      <c r="F58" s="97"/>
      <c r="G58" s="98"/>
      <c r="I58" s="159"/>
      <c r="J58" s="82"/>
      <c r="K58" s="82"/>
    </row>
    <row r="59" spans="1:11" ht="16.5" thickBot="1">
      <c r="A59" s="561">
        <v>12</v>
      </c>
      <c r="B59" s="562" t="s">
        <v>147</v>
      </c>
      <c r="C59" s="434" t="s">
        <v>162</v>
      </c>
      <c r="D59" s="87" t="s">
        <v>108</v>
      </c>
      <c r="E59" s="87" t="s">
        <v>108</v>
      </c>
      <c r="F59" s="123" t="s">
        <v>108</v>
      </c>
      <c r="G59" s="124" t="s">
        <v>108</v>
      </c>
      <c r="I59" s="160"/>
      <c r="J59" s="82"/>
      <c r="K59" s="82"/>
    </row>
    <row r="60" spans="1:11" ht="16.5" thickBot="1">
      <c r="A60" s="561"/>
      <c r="B60" s="563"/>
      <c r="C60" s="434" t="s">
        <v>163</v>
      </c>
      <c r="D60" s="87" t="s">
        <v>108</v>
      </c>
      <c r="E60" s="87" t="s">
        <v>108</v>
      </c>
      <c r="F60" s="123" t="s">
        <v>108</v>
      </c>
      <c r="G60" s="124" t="s">
        <v>108</v>
      </c>
      <c r="I60" s="163" t="s">
        <v>105</v>
      </c>
      <c r="J60" s="143"/>
      <c r="K60" s="82">
        <f>SUM(J49:J59)</f>
        <v>0</v>
      </c>
    </row>
    <row r="61" spans="1:9" ht="16.5" thickBot="1">
      <c r="A61" s="561"/>
      <c r="B61" s="564"/>
      <c r="C61" s="434" t="s">
        <v>117</v>
      </c>
      <c r="D61" s="87" t="s">
        <v>108</v>
      </c>
      <c r="E61" s="87" t="s">
        <v>108</v>
      </c>
      <c r="F61" s="123" t="s">
        <v>108</v>
      </c>
      <c r="G61" s="124" t="s">
        <v>108</v>
      </c>
      <c r="H61" s="173" t="s">
        <v>90</v>
      </c>
      <c r="I61" s="174">
        <f>COUNTIF(D44:G61,"x")</f>
        <v>16</v>
      </c>
    </row>
    <row r="62" spans="1:7" ht="15.75" thickBot="1">
      <c r="A62" s="502" t="str">
        <f>'ADRIAN ROZLICZ'!A64:B64</f>
        <v>13-19.12.2021</v>
      </c>
      <c r="B62" s="560"/>
      <c r="C62" s="169" t="s">
        <v>81</v>
      </c>
      <c r="D62" s="170" t="s">
        <v>82</v>
      </c>
      <c r="E62" s="170" t="s">
        <v>83</v>
      </c>
      <c r="F62" s="169" t="s">
        <v>84</v>
      </c>
      <c r="G62" s="170" t="s">
        <v>85</v>
      </c>
    </row>
    <row r="63" spans="1:7" ht="15.75" customHeight="1">
      <c r="A63" s="520"/>
      <c r="B63" s="505" t="s">
        <v>120</v>
      </c>
      <c r="C63" s="86"/>
      <c r="D63" s="87"/>
      <c r="E63" s="87"/>
      <c r="F63" s="88"/>
      <c r="G63" s="89"/>
    </row>
    <row r="64" spans="1:7" ht="15.75">
      <c r="A64" s="512"/>
      <c r="B64" s="505"/>
      <c r="C64" s="86"/>
      <c r="D64" s="90"/>
      <c r="E64" s="91"/>
      <c r="F64" s="92"/>
      <c r="G64" s="93"/>
    </row>
    <row r="65" spans="1:7" ht="16.5" thickBot="1">
      <c r="A65" s="512"/>
      <c r="B65" s="506"/>
      <c r="C65" s="94"/>
      <c r="D65" s="95"/>
      <c r="E65" s="96"/>
      <c r="F65" s="97"/>
      <c r="G65" s="98"/>
    </row>
    <row r="66" spans="1:11" ht="16.5" thickBot="1">
      <c r="A66" s="512"/>
      <c r="B66" s="498" t="s">
        <v>99</v>
      </c>
      <c r="C66" s="86"/>
      <c r="D66" s="87"/>
      <c r="E66" s="101"/>
      <c r="F66" s="102"/>
      <c r="G66" s="89"/>
      <c r="H66" s="82">
        <f>COUNTIF(D63:G79,"N")</f>
        <v>0</v>
      </c>
      <c r="I66" s="509" t="s">
        <v>98</v>
      </c>
      <c r="J66" s="510"/>
      <c r="K66" s="511"/>
    </row>
    <row r="67" spans="1:11" ht="16.5" thickBot="1">
      <c r="A67" s="512"/>
      <c r="B67" s="498"/>
      <c r="C67" s="86"/>
      <c r="D67" s="87"/>
      <c r="E67" s="105"/>
      <c r="F67" s="106"/>
      <c r="G67" s="89"/>
      <c r="H67" s="95"/>
      <c r="I67" s="172"/>
      <c r="J67" s="172"/>
      <c r="K67" s="172"/>
    </row>
    <row r="68" spans="1:11" ht="16.5" thickBot="1">
      <c r="A68" s="512"/>
      <c r="B68" s="498"/>
      <c r="C68" s="100"/>
      <c r="D68" s="109"/>
      <c r="E68" s="96"/>
      <c r="F68" s="97"/>
      <c r="G68" s="89"/>
      <c r="I68" s="159"/>
      <c r="J68" s="160"/>
      <c r="K68" s="160"/>
    </row>
    <row r="69" spans="1:11" ht="15.75">
      <c r="A69" s="504"/>
      <c r="B69" s="497" t="s">
        <v>102</v>
      </c>
      <c r="C69" s="86"/>
      <c r="D69" s="87"/>
      <c r="E69" s="87"/>
      <c r="F69" s="88"/>
      <c r="G69" s="89"/>
      <c r="I69" s="159"/>
      <c r="J69" s="160"/>
      <c r="K69" s="160"/>
    </row>
    <row r="70" spans="1:11" ht="15.75">
      <c r="A70" s="504"/>
      <c r="B70" s="498"/>
      <c r="C70" s="86"/>
      <c r="D70" s="90"/>
      <c r="E70" s="91"/>
      <c r="F70" s="92"/>
      <c r="G70" s="93"/>
      <c r="I70" s="159"/>
      <c r="J70" s="160"/>
      <c r="K70" s="160"/>
    </row>
    <row r="71" spans="1:11" ht="16.5" thickBot="1">
      <c r="A71" s="418"/>
      <c r="B71" s="417"/>
      <c r="C71" s="111"/>
      <c r="D71" s="109"/>
      <c r="E71" s="96"/>
      <c r="F71" s="109"/>
      <c r="G71" s="98"/>
      <c r="I71" s="159"/>
      <c r="J71" s="160"/>
      <c r="K71" s="160"/>
    </row>
    <row r="72" spans="1:11" ht="16.5" thickBot="1">
      <c r="A72" s="418">
        <v>16</v>
      </c>
      <c r="B72" s="416" t="s">
        <v>103</v>
      </c>
      <c r="C72" s="86" t="s">
        <v>125</v>
      </c>
      <c r="D72" s="118" t="s">
        <v>108</v>
      </c>
      <c r="E72" s="119" t="s">
        <v>88</v>
      </c>
      <c r="F72" s="120" t="s">
        <v>88</v>
      </c>
      <c r="G72" s="121" t="s">
        <v>88</v>
      </c>
      <c r="I72" s="159"/>
      <c r="J72" s="82"/>
      <c r="K72" s="82"/>
    </row>
    <row r="73" spans="1:11" ht="16.5" thickBot="1">
      <c r="A73" s="418"/>
      <c r="B73" s="416"/>
      <c r="C73" s="86"/>
      <c r="D73" s="118"/>
      <c r="E73" s="119"/>
      <c r="F73" s="120"/>
      <c r="G73" s="121"/>
      <c r="I73" s="159"/>
      <c r="J73" s="82"/>
      <c r="K73" s="82"/>
    </row>
    <row r="74" spans="1:11" ht="15.75">
      <c r="A74" s="512"/>
      <c r="B74" s="497" t="s">
        <v>104</v>
      </c>
      <c r="C74" s="86"/>
      <c r="D74" s="87"/>
      <c r="E74" s="101"/>
      <c r="F74" s="102"/>
      <c r="G74" s="89"/>
      <c r="I74" s="159"/>
      <c r="J74" s="82"/>
      <c r="K74" s="82"/>
    </row>
    <row r="75" spans="1:11" ht="15.75">
      <c r="A75" s="512"/>
      <c r="B75" s="498"/>
      <c r="C75" s="86"/>
      <c r="D75" s="198"/>
      <c r="E75" s="105"/>
      <c r="F75" s="106"/>
      <c r="G75" s="199"/>
      <c r="I75" s="159"/>
      <c r="J75" s="82"/>
      <c r="K75" s="82"/>
    </row>
    <row r="76" spans="1:11" ht="16.5" thickBot="1">
      <c r="A76" s="512"/>
      <c r="B76" s="498"/>
      <c r="C76" s="86"/>
      <c r="D76" s="109"/>
      <c r="E76" s="109"/>
      <c r="F76" s="97"/>
      <c r="G76" s="98"/>
      <c r="I76" s="159"/>
      <c r="J76" s="82"/>
      <c r="K76" s="82"/>
    </row>
    <row r="77" spans="1:11" ht="16.5" thickBot="1">
      <c r="A77" s="512">
        <v>19</v>
      </c>
      <c r="B77" s="526" t="s">
        <v>147</v>
      </c>
      <c r="C77" s="86" t="s">
        <v>117</v>
      </c>
      <c r="D77" s="87" t="s">
        <v>108</v>
      </c>
      <c r="E77" s="87" t="s">
        <v>108</v>
      </c>
      <c r="F77" s="123" t="s">
        <v>108</v>
      </c>
      <c r="G77" s="124" t="s">
        <v>108</v>
      </c>
      <c r="I77" s="163" t="s">
        <v>105</v>
      </c>
      <c r="J77" s="143"/>
      <c r="K77" s="82">
        <f>SUM(J68:J76)</f>
        <v>0</v>
      </c>
    </row>
    <row r="78" spans="1:7" ht="16.5" thickBot="1">
      <c r="A78" s="512"/>
      <c r="B78" s="528"/>
      <c r="C78" s="86"/>
      <c r="D78" s="109"/>
      <c r="E78" s="109"/>
      <c r="F78" s="125"/>
      <c r="G78" s="126"/>
    </row>
    <row r="79" spans="1:9" ht="16.5" thickBot="1">
      <c r="A79" s="512"/>
      <c r="B79" s="422"/>
      <c r="C79" s="162"/>
      <c r="D79" s="165"/>
      <c r="E79" s="165"/>
      <c r="F79" s="166"/>
      <c r="G79" s="167"/>
      <c r="H79" s="173" t="s">
        <v>90</v>
      </c>
      <c r="I79" s="174">
        <f>COUNTIF(D63:G79,"x")</f>
        <v>8</v>
      </c>
    </row>
    <row r="80" spans="1:7" ht="15.75" thickBot="1">
      <c r="A80" s="502" t="str">
        <f>'ADRIAN ROZLICZ'!A82:B82</f>
        <v>20-26.12.2021</v>
      </c>
      <c r="B80" s="503"/>
      <c r="C80" s="169" t="s">
        <v>81</v>
      </c>
      <c r="D80" s="170" t="s">
        <v>82</v>
      </c>
      <c r="E80" s="170" t="s">
        <v>83</v>
      </c>
      <c r="F80" s="169" t="s">
        <v>84</v>
      </c>
      <c r="G80" s="170" t="s">
        <v>85</v>
      </c>
    </row>
    <row r="81" spans="1:7" ht="15.75" customHeight="1">
      <c r="A81" s="520"/>
      <c r="B81" s="505" t="s">
        <v>120</v>
      </c>
      <c r="C81" s="86"/>
      <c r="D81" s="87"/>
      <c r="E81" s="87"/>
      <c r="F81" s="88"/>
      <c r="G81" s="89"/>
    </row>
    <row r="82" spans="1:7" ht="15.75">
      <c r="A82" s="512"/>
      <c r="B82" s="505"/>
      <c r="C82" s="86"/>
      <c r="D82" s="90"/>
      <c r="E82" s="91"/>
      <c r="F82" s="92"/>
      <c r="G82" s="93"/>
    </row>
    <row r="83" spans="1:7" ht="16.5" thickBot="1">
      <c r="A83" s="512"/>
      <c r="B83" s="506"/>
      <c r="C83" s="94"/>
      <c r="D83" s="95"/>
      <c r="E83" s="96"/>
      <c r="F83" s="97"/>
      <c r="G83" s="98"/>
    </row>
    <row r="84" spans="1:11" ht="16.5" thickBot="1">
      <c r="A84" s="512"/>
      <c r="B84" s="498" t="s">
        <v>99</v>
      </c>
      <c r="C84" s="86"/>
      <c r="D84" s="87"/>
      <c r="E84" s="101"/>
      <c r="F84" s="102"/>
      <c r="G84" s="89"/>
      <c r="H84" s="82">
        <f>COUNTIF(D81:G97,"N")</f>
        <v>4</v>
      </c>
      <c r="I84" s="509" t="s">
        <v>98</v>
      </c>
      <c r="J84" s="510"/>
      <c r="K84" s="511"/>
    </row>
    <row r="85" spans="1:11" ht="16.5" thickBot="1">
      <c r="A85" s="512"/>
      <c r="B85" s="498"/>
      <c r="C85" s="86"/>
      <c r="D85" s="87"/>
      <c r="E85" s="105"/>
      <c r="F85" s="106"/>
      <c r="G85" s="89"/>
      <c r="H85" s="95"/>
      <c r="I85" s="172"/>
      <c r="J85" s="172"/>
      <c r="K85" s="172"/>
    </row>
    <row r="86" spans="1:12" ht="16.5" thickBot="1">
      <c r="A86" s="512"/>
      <c r="B86" s="498"/>
      <c r="C86" s="100"/>
      <c r="D86" s="109"/>
      <c r="E86" s="96"/>
      <c r="F86" s="97"/>
      <c r="G86" s="89"/>
      <c r="I86" s="159" t="s">
        <v>179</v>
      </c>
      <c r="J86" s="160">
        <v>4</v>
      </c>
      <c r="K86" s="160"/>
      <c r="L86" t="s">
        <v>176</v>
      </c>
    </row>
    <row r="87" spans="1:11" ht="15.75">
      <c r="A87" s="504"/>
      <c r="B87" s="497" t="s">
        <v>102</v>
      </c>
      <c r="C87" s="86"/>
      <c r="D87" s="87"/>
      <c r="E87" s="87"/>
      <c r="F87" s="88"/>
      <c r="G87" s="89"/>
      <c r="I87" s="159"/>
      <c r="J87" s="160"/>
      <c r="K87" s="160"/>
    </row>
    <row r="88" spans="1:11" ht="15.75">
      <c r="A88" s="504"/>
      <c r="B88" s="498"/>
      <c r="C88" s="86"/>
      <c r="D88" s="90"/>
      <c r="E88" s="91"/>
      <c r="F88" s="92"/>
      <c r="G88" s="93"/>
      <c r="I88" s="159"/>
      <c r="J88" s="160"/>
      <c r="K88" s="160"/>
    </row>
    <row r="89" spans="1:11" ht="16.5" thickBot="1">
      <c r="A89" s="418"/>
      <c r="B89" s="417"/>
      <c r="C89" s="111"/>
      <c r="D89" s="109"/>
      <c r="E89" s="96"/>
      <c r="F89" s="109"/>
      <c r="G89" s="98"/>
      <c r="I89" s="159"/>
      <c r="J89" s="160"/>
      <c r="K89" s="160"/>
    </row>
    <row r="90" spans="1:11" ht="16.5" thickBot="1">
      <c r="A90" s="419">
        <v>23</v>
      </c>
      <c r="B90" s="416" t="s">
        <v>103</v>
      </c>
      <c r="C90" s="86" t="s">
        <v>125</v>
      </c>
      <c r="D90" s="118" t="s">
        <v>108</v>
      </c>
      <c r="E90" s="119" t="s">
        <v>108</v>
      </c>
      <c r="F90" s="120" t="s">
        <v>108</v>
      </c>
      <c r="G90" s="121" t="s">
        <v>108</v>
      </c>
      <c r="I90" s="159"/>
      <c r="J90" s="82"/>
      <c r="K90" s="82"/>
    </row>
    <row r="91" spans="1:11" ht="16.5" thickBot="1">
      <c r="A91" s="419"/>
      <c r="B91" s="416"/>
      <c r="C91" s="86"/>
      <c r="D91" s="118"/>
      <c r="E91" s="119"/>
      <c r="F91" s="120"/>
      <c r="G91" s="121"/>
      <c r="I91" s="159"/>
      <c r="J91" s="82"/>
      <c r="K91" s="82"/>
    </row>
    <row r="92" spans="1:11" ht="15.75">
      <c r="A92" s="512"/>
      <c r="B92" s="497" t="s">
        <v>104</v>
      </c>
      <c r="C92" s="86"/>
      <c r="D92" s="87"/>
      <c r="E92" s="101"/>
      <c r="F92" s="102"/>
      <c r="G92" s="89"/>
      <c r="I92" s="159"/>
      <c r="J92" s="82"/>
      <c r="K92" s="82"/>
    </row>
    <row r="93" spans="1:11" ht="15.75">
      <c r="A93" s="512"/>
      <c r="B93" s="498"/>
      <c r="C93" s="86"/>
      <c r="D93" s="198"/>
      <c r="E93" s="105"/>
      <c r="F93" s="106"/>
      <c r="G93" s="199"/>
      <c r="I93" s="159"/>
      <c r="J93" s="82"/>
      <c r="K93" s="82"/>
    </row>
    <row r="94" spans="1:16" ht="16.5" thickBot="1">
      <c r="A94" s="512"/>
      <c r="B94" s="498"/>
      <c r="C94" s="86"/>
      <c r="D94" s="109"/>
      <c r="E94" s="109"/>
      <c r="F94" s="97"/>
      <c r="G94" s="98"/>
      <c r="I94" s="175"/>
      <c r="J94" s="82"/>
      <c r="K94" s="82"/>
      <c r="P94" t="s">
        <v>119</v>
      </c>
    </row>
    <row r="95" spans="1:11" ht="16.5" thickBot="1">
      <c r="A95" s="512">
        <v>26</v>
      </c>
      <c r="B95" s="526" t="s">
        <v>147</v>
      </c>
      <c r="C95" s="86" t="s">
        <v>117</v>
      </c>
      <c r="D95" s="87" t="s">
        <v>56</v>
      </c>
      <c r="E95" s="87" t="s">
        <v>56</v>
      </c>
      <c r="F95" s="123" t="s">
        <v>56</v>
      </c>
      <c r="G95" s="124" t="s">
        <v>56</v>
      </c>
      <c r="I95" s="163" t="s">
        <v>105</v>
      </c>
      <c r="J95" s="143"/>
      <c r="K95" s="82">
        <f>SUM(J86:J94)</f>
        <v>4</v>
      </c>
    </row>
    <row r="96" spans="1:7" ht="16.5" thickBot="1">
      <c r="A96" s="512"/>
      <c r="B96" s="528"/>
      <c r="C96" s="86"/>
      <c r="D96" s="109"/>
      <c r="E96" s="109"/>
      <c r="F96" s="125"/>
      <c r="G96" s="126"/>
    </row>
    <row r="97" spans="1:9" ht="16.5" thickBot="1">
      <c r="A97" s="512"/>
      <c r="B97" s="422"/>
      <c r="C97" s="162"/>
      <c r="D97" s="165"/>
      <c r="E97" s="165"/>
      <c r="F97" s="166"/>
      <c r="G97" s="167"/>
      <c r="H97" s="173" t="s">
        <v>90</v>
      </c>
      <c r="I97" s="174">
        <f>COUNTIF(D81:G97,"x")</f>
        <v>4</v>
      </c>
    </row>
    <row r="98" spans="1:7" ht="15.75" thickBot="1">
      <c r="A98" s="502" t="str">
        <f>'ADRIAN ROZLICZ'!A100:B100</f>
        <v>27-31.12.2021</v>
      </c>
      <c r="B98" s="503"/>
      <c r="C98" s="169" t="s">
        <v>81</v>
      </c>
      <c r="D98" s="170" t="s">
        <v>82</v>
      </c>
      <c r="E98" s="170" t="s">
        <v>83</v>
      </c>
      <c r="F98" s="169" t="s">
        <v>84</v>
      </c>
      <c r="G98" s="170" t="s">
        <v>85</v>
      </c>
    </row>
    <row r="99" spans="1:8" ht="15.75" customHeight="1">
      <c r="A99" s="496"/>
      <c r="B99" s="505"/>
      <c r="C99" s="86"/>
      <c r="D99" s="87"/>
      <c r="E99" s="87"/>
      <c r="F99" s="88"/>
      <c r="G99" s="89"/>
      <c r="H99" s="95"/>
    </row>
    <row r="100" spans="1:8" ht="15.75">
      <c r="A100" s="504"/>
      <c r="B100" s="505"/>
      <c r="C100" s="86"/>
      <c r="D100" s="90"/>
      <c r="E100" s="91"/>
      <c r="F100" s="92"/>
      <c r="G100" s="93"/>
      <c r="H100" s="95"/>
    </row>
    <row r="101" spans="1:8" ht="16.5" thickBot="1">
      <c r="A101" s="504"/>
      <c r="B101" s="506"/>
      <c r="C101" s="94"/>
      <c r="D101" s="95"/>
      <c r="E101" s="96"/>
      <c r="F101" s="97"/>
      <c r="G101" s="98"/>
      <c r="H101" s="95"/>
    </row>
    <row r="102" spans="1:11" ht="16.5" thickBot="1">
      <c r="A102" s="504"/>
      <c r="B102" s="498"/>
      <c r="C102" s="86"/>
      <c r="D102" s="87"/>
      <c r="E102" s="101"/>
      <c r="F102" s="102"/>
      <c r="G102" s="89"/>
      <c r="H102" s="82">
        <f>COUNTIF(D99:G114,"N")</f>
        <v>4</v>
      </c>
      <c r="I102" s="509" t="s">
        <v>98</v>
      </c>
      <c r="J102" s="510"/>
      <c r="K102" s="511"/>
    </row>
    <row r="103" spans="1:11" ht="16.5" thickBot="1">
      <c r="A103" s="504"/>
      <c r="B103" s="498"/>
      <c r="C103" s="86"/>
      <c r="D103" s="87"/>
      <c r="E103" s="105"/>
      <c r="F103" s="106"/>
      <c r="G103" s="89"/>
      <c r="H103" s="95"/>
      <c r="I103" s="172"/>
      <c r="J103" s="172"/>
      <c r="K103" s="172"/>
    </row>
    <row r="104" spans="1:12" ht="16.5" thickBot="1">
      <c r="A104" s="504"/>
      <c r="B104" s="498"/>
      <c r="C104" s="100"/>
      <c r="D104" s="109"/>
      <c r="E104" s="96"/>
      <c r="F104" s="97"/>
      <c r="G104" s="89"/>
      <c r="H104" s="95"/>
      <c r="I104" s="159" t="s">
        <v>180</v>
      </c>
      <c r="J104" s="160">
        <v>4</v>
      </c>
      <c r="K104" s="160"/>
      <c r="L104" t="s">
        <v>176</v>
      </c>
    </row>
    <row r="105" spans="1:11" ht="15.75">
      <c r="A105" s="504"/>
      <c r="B105" s="497"/>
      <c r="C105" s="86"/>
      <c r="D105" s="87"/>
      <c r="E105" s="87"/>
      <c r="F105" s="88"/>
      <c r="G105" s="89"/>
      <c r="I105" s="159"/>
      <c r="J105" s="160"/>
      <c r="K105" s="160"/>
    </row>
    <row r="106" spans="1:11" ht="15.75">
      <c r="A106" s="504"/>
      <c r="B106" s="498"/>
      <c r="C106" s="86"/>
      <c r="D106" s="90"/>
      <c r="E106" s="91"/>
      <c r="F106" s="92"/>
      <c r="G106" s="93"/>
      <c r="I106" s="159"/>
      <c r="J106" s="160"/>
      <c r="K106" s="160"/>
    </row>
    <row r="107" spans="1:11" ht="16.5" thickBot="1">
      <c r="A107" s="504"/>
      <c r="B107" s="498"/>
      <c r="C107" s="111"/>
      <c r="D107" s="109"/>
      <c r="E107" s="96"/>
      <c r="F107" s="109"/>
      <c r="G107" s="98"/>
      <c r="I107" s="159"/>
      <c r="J107" s="160"/>
      <c r="K107" s="160"/>
    </row>
    <row r="108" spans="1:11" ht="16.5" thickBot="1">
      <c r="A108" s="418">
        <v>30</v>
      </c>
      <c r="B108" s="416" t="s">
        <v>103</v>
      </c>
      <c r="C108" s="86" t="s">
        <v>125</v>
      </c>
      <c r="D108" s="118" t="s">
        <v>56</v>
      </c>
      <c r="E108" s="119" t="s">
        <v>56</v>
      </c>
      <c r="F108" s="120" t="s">
        <v>56</v>
      </c>
      <c r="G108" s="121" t="s">
        <v>56</v>
      </c>
      <c r="I108" s="159"/>
      <c r="J108" s="82"/>
      <c r="K108" s="82"/>
    </row>
    <row r="109" spans="1:11" ht="16.5" thickBot="1">
      <c r="A109" s="418"/>
      <c r="B109" s="416"/>
      <c r="C109" s="86"/>
      <c r="D109" s="118"/>
      <c r="E109" s="119"/>
      <c r="F109" s="120"/>
      <c r="G109" s="121"/>
      <c r="I109" s="159"/>
      <c r="J109" s="82"/>
      <c r="K109" s="82"/>
    </row>
    <row r="110" spans="1:15" ht="15.75">
      <c r="A110" s="539"/>
      <c r="B110" s="540"/>
      <c r="C110" s="86"/>
      <c r="D110" s="87"/>
      <c r="E110" s="101"/>
      <c r="F110" s="102"/>
      <c r="G110" s="89"/>
      <c r="I110" s="159"/>
      <c r="J110" s="82"/>
      <c r="K110" s="82"/>
      <c r="O110" t="s">
        <v>119</v>
      </c>
    </row>
    <row r="111" spans="1:11" ht="16.5" thickBot="1">
      <c r="A111" s="539"/>
      <c r="B111" s="541"/>
      <c r="C111" s="86"/>
      <c r="D111" s="198"/>
      <c r="E111" s="105"/>
      <c r="F111" s="106"/>
      <c r="G111" s="199"/>
      <c r="I111" s="159"/>
      <c r="J111" s="82"/>
      <c r="K111" s="82"/>
    </row>
    <row r="112" spans="1:11" ht="16.5" thickBot="1">
      <c r="A112" s="542"/>
      <c r="B112" s="544"/>
      <c r="C112" s="86"/>
      <c r="D112" s="109"/>
      <c r="E112" s="109"/>
      <c r="F112" s="97"/>
      <c r="G112" s="98"/>
      <c r="H112" s="95"/>
      <c r="I112" s="163" t="s">
        <v>105</v>
      </c>
      <c r="J112" s="143"/>
      <c r="K112" s="82">
        <f>SUM(J104:J111)</f>
        <v>4</v>
      </c>
    </row>
    <row r="113" spans="1:8" ht="16.5" thickBot="1">
      <c r="A113" s="543"/>
      <c r="B113" s="545"/>
      <c r="C113" s="86"/>
      <c r="D113" s="87"/>
      <c r="E113" s="87"/>
      <c r="F113" s="123"/>
      <c r="G113" s="124"/>
      <c r="H113" s="95"/>
    </row>
    <row r="114" spans="1:9" ht="16.5" thickBot="1">
      <c r="A114" s="421"/>
      <c r="B114" s="546"/>
      <c r="C114" s="86"/>
      <c r="D114" s="109"/>
      <c r="E114" s="109"/>
      <c r="F114" s="125"/>
      <c r="G114" s="126"/>
      <c r="H114" s="173" t="s">
        <v>90</v>
      </c>
      <c r="I114" s="188">
        <f>COUNTIF(D99:G114,"x")</f>
        <v>0</v>
      </c>
    </row>
    <row r="115" spans="1:9" ht="15.75" thickBot="1">
      <c r="A115" s="189"/>
      <c r="B115" s="154"/>
      <c r="C115" s="154"/>
      <c r="D115" s="491" t="s">
        <v>107</v>
      </c>
      <c r="E115" s="492"/>
      <c r="F115" s="492"/>
      <c r="G115" s="493"/>
      <c r="H115" s="190"/>
      <c r="I115" s="191">
        <f>I114+I97+I79+I61+I42</f>
        <v>36</v>
      </c>
    </row>
    <row r="116" ht="15">
      <c r="A116" s="83"/>
    </row>
  </sheetData>
  <sheetProtection/>
  <mergeCells count="75">
    <mergeCell ref="I2:I4"/>
    <mergeCell ref="A3:A5"/>
    <mergeCell ref="B3:B5"/>
    <mergeCell ref="A6:A8"/>
    <mergeCell ref="B6:B8"/>
    <mergeCell ref="A9:A11"/>
    <mergeCell ref="B9:B10"/>
    <mergeCell ref="B12:B13"/>
    <mergeCell ref="A14:A16"/>
    <mergeCell ref="B14:B16"/>
    <mergeCell ref="A17:A18"/>
    <mergeCell ref="B17:B18"/>
    <mergeCell ref="H19:I19"/>
    <mergeCell ref="I20:I21"/>
    <mergeCell ref="I22:I23"/>
    <mergeCell ref="A25:B25"/>
    <mergeCell ref="A26:A28"/>
    <mergeCell ref="B26:B28"/>
    <mergeCell ref="I28:K28"/>
    <mergeCell ref="A29:A31"/>
    <mergeCell ref="B29:B31"/>
    <mergeCell ref="A32:A35"/>
    <mergeCell ref="B32:B33"/>
    <mergeCell ref="A37:A39"/>
    <mergeCell ref="B37:B39"/>
    <mergeCell ref="A40:A42"/>
    <mergeCell ref="A43:B43"/>
    <mergeCell ref="A44:A46"/>
    <mergeCell ref="B44:B46"/>
    <mergeCell ref="A47:A49"/>
    <mergeCell ref="B47:B49"/>
    <mergeCell ref="I66:K66"/>
    <mergeCell ref="I47:K47"/>
    <mergeCell ref="A50:A52"/>
    <mergeCell ref="B50:B51"/>
    <mergeCell ref="A56:A58"/>
    <mergeCell ref="B56:B58"/>
    <mergeCell ref="A59:A61"/>
    <mergeCell ref="B59:B61"/>
    <mergeCell ref="A69:A70"/>
    <mergeCell ref="B69:B70"/>
    <mergeCell ref="A74:A76"/>
    <mergeCell ref="B74:B76"/>
    <mergeCell ref="A77:A79"/>
    <mergeCell ref="A62:B62"/>
    <mergeCell ref="A63:A65"/>
    <mergeCell ref="B63:B65"/>
    <mergeCell ref="A66:A68"/>
    <mergeCell ref="B66:B68"/>
    <mergeCell ref="A80:B80"/>
    <mergeCell ref="A81:A83"/>
    <mergeCell ref="B81:B83"/>
    <mergeCell ref="A84:A86"/>
    <mergeCell ref="B84:B86"/>
    <mergeCell ref="I84:K84"/>
    <mergeCell ref="A99:A101"/>
    <mergeCell ref="B99:B101"/>
    <mergeCell ref="A102:A104"/>
    <mergeCell ref="B102:B104"/>
    <mergeCell ref="I102:K102"/>
    <mergeCell ref="A87:A88"/>
    <mergeCell ref="B87:B88"/>
    <mergeCell ref="A92:A94"/>
    <mergeCell ref="B92:B94"/>
    <mergeCell ref="A95:A97"/>
    <mergeCell ref="D115:G115"/>
    <mergeCell ref="B95:B96"/>
    <mergeCell ref="B77:B78"/>
    <mergeCell ref="A105:A107"/>
    <mergeCell ref="B105:B107"/>
    <mergeCell ref="A110:A111"/>
    <mergeCell ref="B110:B111"/>
    <mergeCell ref="A112:A113"/>
    <mergeCell ref="B112:B114"/>
    <mergeCell ref="A98:B98"/>
  </mergeCells>
  <printOptions/>
  <pageMargins left="0.7" right="0.7" top="0.75" bottom="0.75" header="0.3" footer="0.3"/>
  <pageSetup fitToWidth="0" fitToHeight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130" zoomScaleNormal="130" zoomScalePageLayoutView="0" workbookViewId="0" topLeftCell="A1">
      <selection activeCell="A1" sqref="A1:I14"/>
    </sheetView>
  </sheetViews>
  <sheetFormatPr defaultColWidth="2.7109375" defaultRowHeight="15"/>
  <cols>
    <col min="1" max="1" width="6.140625" style="10" customWidth="1"/>
    <col min="2" max="2" width="11.28125" style="10" customWidth="1"/>
    <col min="3" max="3" width="10.28125" style="10" customWidth="1"/>
    <col min="4" max="4" width="4.7109375" style="10" customWidth="1"/>
    <col min="5" max="5" width="5.140625" style="10" customWidth="1"/>
    <col min="6" max="6" width="4.7109375" style="10" customWidth="1"/>
    <col min="7" max="7" width="5.8515625" style="10" customWidth="1"/>
    <col min="8" max="8" width="16.421875" style="10" customWidth="1"/>
    <col min="9" max="86" width="10.28125" style="10" customWidth="1"/>
    <col min="87" max="88" width="3.28125" style="10" customWidth="1"/>
    <col min="89" max="90" width="6.7109375" style="10" customWidth="1"/>
    <col min="91" max="91" width="5.7109375" style="10" customWidth="1"/>
    <col min="92" max="92" width="4.7109375" style="10" customWidth="1"/>
    <col min="93" max="93" width="6.7109375" style="10" customWidth="1"/>
    <col min="94" max="94" width="5.7109375" style="10" customWidth="1"/>
    <col min="95" max="95" width="6.7109375" style="10" customWidth="1"/>
    <col min="96" max="96" width="2.7109375" style="10" customWidth="1"/>
    <col min="97" max="97" width="5.7109375" style="10" customWidth="1"/>
    <col min="98" max="98" width="4.7109375" style="10" customWidth="1"/>
    <col min="99" max="101" width="6.7109375" style="10" customWidth="1"/>
    <col min="102" max="105" width="2.7109375" style="10" customWidth="1"/>
    <col min="106" max="111" width="6.7109375" style="10" customWidth="1"/>
    <col min="112" max="112" width="4.7109375" style="10" customWidth="1"/>
    <col min="113" max="114" width="5.7109375" style="10" customWidth="1"/>
    <col min="115" max="115" width="4.7109375" style="10" customWidth="1"/>
    <col min="116" max="117" width="5.7109375" style="10" customWidth="1"/>
    <col min="118" max="118" width="4.7109375" style="10" customWidth="1"/>
    <col min="119" max="16384" width="2.7109375" style="10" customWidth="1"/>
  </cols>
  <sheetData>
    <row r="1" spans="1:12" s="6" customFormat="1" ht="14.25" customHeight="1" thickBot="1">
      <c r="A1" s="565" t="s">
        <v>128</v>
      </c>
      <c r="B1" s="566"/>
      <c r="C1" s="566"/>
      <c r="D1" s="566"/>
      <c r="E1" s="566"/>
      <c r="F1" s="567"/>
      <c r="G1" s="244"/>
      <c r="H1" s="245"/>
      <c r="I1" s="246"/>
      <c r="J1" s="204"/>
      <c r="K1" s="204"/>
      <c r="L1" s="205"/>
    </row>
    <row r="2" spans="1:13" ht="21" customHeight="1">
      <c r="A2" s="568" t="s">
        <v>156</v>
      </c>
      <c r="B2" s="569"/>
      <c r="C2" s="160" t="s">
        <v>81</v>
      </c>
      <c r="D2" s="160" t="s">
        <v>82</v>
      </c>
      <c r="E2" s="160" t="s">
        <v>83</v>
      </c>
      <c r="F2" s="160" t="s">
        <v>84</v>
      </c>
      <c r="G2" s="160" t="s">
        <v>85</v>
      </c>
      <c r="H2" s="570" t="s">
        <v>129</v>
      </c>
      <c r="I2" s="570"/>
      <c r="J2" s="206"/>
      <c r="K2" s="203"/>
      <c r="L2" s="206"/>
      <c r="M2" s="6"/>
    </row>
    <row r="3" spans="1:13" ht="23.25" customHeight="1" thickBot="1">
      <c r="A3" s="160"/>
      <c r="B3" s="247" t="s">
        <v>103</v>
      </c>
      <c r="C3" s="248" t="s">
        <v>133</v>
      </c>
      <c r="D3" s="249" t="s">
        <v>108</v>
      </c>
      <c r="E3" s="249" t="s">
        <v>88</v>
      </c>
      <c r="F3" s="160"/>
      <c r="G3" s="160"/>
      <c r="H3" s="571">
        <v>16</v>
      </c>
      <c r="I3" s="571"/>
      <c r="J3" s="208" t="s">
        <v>168</v>
      </c>
      <c r="K3" s="208"/>
      <c r="L3" s="209"/>
      <c r="M3" s="6"/>
    </row>
    <row r="4" spans="1:13" ht="18" customHeight="1" thickBot="1">
      <c r="A4" s="250" t="s">
        <v>130</v>
      </c>
      <c r="B4" s="251"/>
      <c r="C4" s="251"/>
      <c r="D4" s="251"/>
      <c r="E4" s="251"/>
      <c r="F4" s="251"/>
      <c r="G4" s="251"/>
      <c r="H4" s="252"/>
      <c r="I4" s="253"/>
      <c r="J4" s="207"/>
      <c r="K4" s="207"/>
      <c r="L4" s="207"/>
      <c r="M4" s="6"/>
    </row>
    <row r="5" spans="1:13" ht="18.75" customHeight="1" thickBot="1">
      <c r="A5" s="568" t="str">
        <f>A2</f>
        <v>grudzień\2021</v>
      </c>
      <c r="B5" s="569"/>
      <c r="C5" s="160" t="s">
        <v>81</v>
      </c>
      <c r="D5" s="160" t="s">
        <v>82</v>
      </c>
      <c r="E5" s="160" t="s">
        <v>83</v>
      </c>
      <c r="F5" s="160" t="s">
        <v>84</v>
      </c>
      <c r="G5" s="160" t="s">
        <v>85</v>
      </c>
      <c r="H5" s="254"/>
      <c r="I5" s="255"/>
      <c r="J5" s="213"/>
      <c r="K5" s="213"/>
      <c r="L5" s="213"/>
      <c r="M5" s="6"/>
    </row>
    <row r="6" spans="1:13" ht="15" customHeight="1">
      <c r="A6" s="256">
        <v>2</v>
      </c>
      <c r="B6" s="247" t="s">
        <v>103</v>
      </c>
      <c r="C6" s="248" t="s">
        <v>133</v>
      </c>
      <c r="D6" s="249" t="s">
        <v>108</v>
      </c>
      <c r="E6" s="257" t="s">
        <v>108</v>
      </c>
      <c r="F6" s="257"/>
      <c r="G6" s="160"/>
      <c r="H6" s="258" t="s">
        <v>98</v>
      </c>
      <c r="I6" s="259"/>
      <c r="J6" s="596"/>
      <c r="K6" s="591"/>
      <c r="L6" s="214"/>
      <c r="M6" s="6"/>
    </row>
    <row r="7" spans="1:13" ht="16.5" customHeight="1">
      <c r="A7" s="260">
        <v>9</v>
      </c>
      <c r="B7" s="402" t="s">
        <v>103</v>
      </c>
      <c r="C7" s="248" t="s">
        <v>133</v>
      </c>
      <c r="D7" s="249" t="s">
        <v>108</v>
      </c>
      <c r="E7" s="257" t="s">
        <v>108</v>
      </c>
      <c r="F7" s="257"/>
      <c r="G7" s="160"/>
      <c r="H7" s="573"/>
      <c r="I7" s="574"/>
      <c r="J7" s="595"/>
      <c r="K7" s="590"/>
      <c r="L7" s="208"/>
      <c r="M7" s="6"/>
    </row>
    <row r="8" spans="1:13" ht="15" customHeight="1">
      <c r="A8" s="261">
        <v>16</v>
      </c>
      <c r="B8" s="247" t="s">
        <v>103</v>
      </c>
      <c r="C8" s="248" t="s">
        <v>133</v>
      </c>
      <c r="D8" s="249" t="s">
        <v>108</v>
      </c>
      <c r="E8" s="257" t="s">
        <v>88</v>
      </c>
      <c r="F8" s="257"/>
      <c r="G8" s="160"/>
      <c r="H8" s="262" t="s">
        <v>131</v>
      </c>
      <c r="I8" s="263">
        <f>H14</f>
        <v>2</v>
      </c>
      <c r="J8" s="593"/>
      <c r="K8" s="594"/>
      <c r="L8" s="214"/>
      <c r="M8" s="6"/>
    </row>
    <row r="9" spans="1:13" ht="19.5" customHeight="1" thickBot="1">
      <c r="A9" s="264">
        <v>23</v>
      </c>
      <c r="B9" s="247" t="s">
        <v>103</v>
      </c>
      <c r="C9" s="403" t="s">
        <v>164</v>
      </c>
      <c r="D9" s="249" t="s">
        <v>108</v>
      </c>
      <c r="E9" s="257" t="s">
        <v>108</v>
      </c>
      <c r="F9" s="257"/>
      <c r="G9" s="160"/>
      <c r="H9" s="266"/>
      <c r="I9" s="267"/>
      <c r="J9" s="595"/>
      <c r="K9" s="590"/>
      <c r="L9" s="215"/>
      <c r="M9" s="6"/>
    </row>
    <row r="10" spans="1:13" ht="15" customHeight="1">
      <c r="A10" s="264">
        <v>30</v>
      </c>
      <c r="B10" s="247" t="s">
        <v>103</v>
      </c>
      <c r="C10" s="248" t="s">
        <v>133</v>
      </c>
      <c r="D10" s="249" t="s">
        <v>56</v>
      </c>
      <c r="E10" s="257" t="s">
        <v>56</v>
      </c>
      <c r="F10" s="257"/>
      <c r="G10" s="160"/>
      <c r="H10" s="164"/>
      <c r="I10" s="164"/>
      <c r="J10" s="212"/>
      <c r="K10" s="212"/>
      <c r="L10" s="219"/>
      <c r="M10" s="6"/>
    </row>
    <row r="11" spans="1:13" ht="19.5" customHeight="1">
      <c r="A11" s="268"/>
      <c r="B11" s="160"/>
      <c r="C11" s="269"/>
      <c r="D11" s="249"/>
      <c r="E11" s="249"/>
      <c r="F11" s="160"/>
      <c r="G11" s="160"/>
      <c r="H11" s="270"/>
      <c r="I11" s="164"/>
      <c r="J11" s="212"/>
      <c r="K11" s="212"/>
      <c r="L11" s="220"/>
      <c r="M11" s="6"/>
    </row>
    <row r="12" spans="1:13" ht="15" customHeight="1">
      <c r="A12" s="164"/>
      <c r="B12" s="572" t="s">
        <v>92</v>
      </c>
      <c r="C12" s="572"/>
      <c r="D12" s="271">
        <f>COUNTA(D6:D11)</f>
        <v>5</v>
      </c>
      <c r="E12" s="272">
        <f>COUNTA(E6:E11)</f>
        <v>5</v>
      </c>
      <c r="F12" s="272">
        <f>COUNTA(F6:F11)</f>
        <v>0</v>
      </c>
      <c r="G12" s="272">
        <f>COUNTA(G6:G11)</f>
        <v>0</v>
      </c>
      <c r="H12" s="273">
        <f>SUM(D12:G12)</f>
        <v>10</v>
      </c>
      <c r="I12" s="274"/>
      <c r="J12" s="221"/>
      <c r="K12" s="222"/>
      <c r="L12" s="212"/>
      <c r="M12" s="6"/>
    </row>
    <row r="13" spans="1:13" ht="19.5" customHeight="1">
      <c r="A13" s="164"/>
      <c r="B13" s="164"/>
      <c r="C13" s="272" t="s">
        <v>93</v>
      </c>
      <c r="D13" s="160">
        <f>COUNTIF(D6:D11,"x")</f>
        <v>4</v>
      </c>
      <c r="E13" s="160">
        <f>COUNTIF(E6:E11,"x")</f>
        <v>4</v>
      </c>
      <c r="F13" s="160">
        <f>COUNTIF(F6:F11,"x")</f>
        <v>0</v>
      </c>
      <c r="G13" s="160">
        <f>COUNTIF(G6:G11,"x")</f>
        <v>0</v>
      </c>
      <c r="H13" s="275">
        <f>SUM(D13:G13)</f>
        <v>8</v>
      </c>
      <c r="I13" s="276">
        <f>H13*H3</f>
        <v>128</v>
      </c>
      <c r="J13" s="223"/>
      <c r="K13" s="224"/>
      <c r="L13" s="212"/>
      <c r="M13" s="6"/>
    </row>
    <row r="14" spans="1:13" ht="15" customHeight="1" thickBot="1">
      <c r="A14" s="164"/>
      <c r="B14" s="164"/>
      <c r="C14" s="160" t="s">
        <v>94</v>
      </c>
      <c r="D14" s="160">
        <f>COUNTIF(D6:D11,"N")</f>
        <v>1</v>
      </c>
      <c r="E14" s="160">
        <f>COUNTIF(E6:E11,"N")</f>
        <v>1</v>
      </c>
      <c r="F14" s="160">
        <f>COUNTIF(F6:F11,"N")</f>
        <v>0</v>
      </c>
      <c r="G14" s="160">
        <f>COUNTIF(G6:G11,"N")</f>
        <v>0</v>
      </c>
      <c r="H14" s="277">
        <f>SUM(D14:G14)</f>
        <v>2</v>
      </c>
      <c r="I14" s="278" t="s">
        <v>132</v>
      </c>
      <c r="J14" s="221"/>
      <c r="K14" s="212"/>
      <c r="L14" s="212"/>
      <c r="M14" s="6"/>
    </row>
    <row r="15" spans="1:15" ht="19.5" customHeight="1">
      <c r="A15"/>
      <c r="B15"/>
      <c r="C15"/>
      <c r="D15"/>
      <c r="E15"/>
      <c r="F15"/>
      <c r="G15"/>
      <c r="H15"/>
      <c r="I15"/>
      <c r="J15" s="220"/>
      <c r="K15" s="212"/>
      <c r="L15" s="212"/>
      <c r="M15" s="6"/>
      <c r="N15" s="6"/>
      <c r="O15" s="6"/>
    </row>
    <row r="16" spans="1:15" ht="12.75" customHeight="1">
      <c r="A16" s="576"/>
      <c r="B16" s="577"/>
      <c r="C16" s="212"/>
      <c r="D16" s="212"/>
      <c r="E16" s="212"/>
      <c r="F16" s="212"/>
      <c r="G16" s="576"/>
      <c r="H16" s="577"/>
      <c r="I16" s="578"/>
      <c r="J16" s="578"/>
      <c r="K16" s="578"/>
      <c r="L16" s="578"/>
      <c r="M16" s="6"/>
      <c r="N16" s="6"/>
      <c r="O16" s="6"/>
    </row>
    <row r="17" spans="1:15" ht="14.25" customHeight="1">
      <c r="A17" s="576"/>
      <c r="B17" s="577"/>
      <c r="C17" s="212"/>
      <c r="D17" s="212"/>
      <c r="E17" s="212"/>
      <c r="F17" s="212"/>
      <c r="G17" s="576"/>
      <c r="H17" s="577"/>
      <c r="I17" s="578"/>
      <c r="J17" s="578"/>
      <c r="K17" s="578"/>
      <c r="L17" s="578"/>
      <c r="M17" s="6"/>
      <c r="N17" s="6"/>
      <c r="O17" s="6"/>
    </row>
    <row r="18" spans="1:13" ht="12" customHeight="1">
      <c r="A18" s="586"/>
      <c r="B18" s="586"/>
      <c r="C18" s="203"/>
      <c r="D18" s="206"/>
      <c r="E18" s="203"/>
      <c r="F18" s="206"/>
      <c r="G18" s="586"/>
      <c r="H18" s="586"/>
      <c r="I18" s="203"/>
      <c r="J18" s="206"/>
      <c r="K18" s="203"/>
      <c r="L18" s="206"/>
      <c r="M18" s="6"/>
    </row>
    <row r="19" spans="1:13" ht="12" customHeight="1">
      <c r="A19" s="586"/>
      <c r="B19" s="586"/>
      <c r="C19" s="207"/>
      <c r="D19" s="208"/>
      <c r="E19" s="208"/>
      <c r="F19" s="208"/>
      <c r="G19" s="586"/>
      <c r="H19" s="586"/>
      <c r="I19" s="208"/>
      <c r="J19" s="208"/>
      <c r="K19" s="208"/>
      <c r="L19" s="209"/>
      <c r="M19" s="6"/>
    </row>
    <row r="20" spans="1:13" ht="21" customHeight="1">
      <c r="A20" s="225"/>
      <c r="B20" s="226"/>
      <c r="C20" s="591"/>
      <c r="D20" s="591"/>
      <c r="E20" s="227"/>
      <c r="F20" s="228"/>
      <c r="G20" s="225"/>
      <c r="H20" s="226"/>
      <c r="I20" s="229"/>
      <c r="J20" s="229"/>
      <c r="K20" s="229"/>
      <c r="L20" s="229"/>
      <c r="M20" s="6"/>
    </row>
    <row r="21" spans="1:13" ht="15" customHeight="1">
      <c r="A21" s="576"/>
      <c r="B21" s="577"/>
      <c r="C21" s="214"/>
      <c r="D21" s="216"/>
      <c r="E21" s="230"/>
      <c r="F21" s="214"/>
      <c r="G21" s="576"/>
      <c r="H21" s="577"/>
      <c r="I21" s="231"/>
      <c r="J21" s="207"/>
      <c r="K21" s="207"/>
      <c r="L21" s="229"/>
      <c r="M21" s="6"/>
    </row>
    <row r="22" spans="1:13" ht="19.5" customHeight="1">
      <c r="A22" s="576"/>
      <c r="B22" s="577"/>
      <c r="C22" s="215"/>
      <c r="D22" s="218"/>
      <c r="E22" s="218"/>
      <c r="F22" s="215"/>
      <c r="G22" s="576"/>
      <c r="H22" s="577"/>
      <c r="I22" s="231"/>
      <c r="J22" s="213"/>
      <c r="K22" s="213"/>
      <c r="L22" s="229"/>
      <c r="M22" s="6"/>
    </row>
    <row r="23" spans="1:13" ht="15" customHeight="1">
      <c r="A23" s="576"/>
      <c r="B23" s="577"/>
      <c r="C23" s="214"/>
      <c r="D23" s="212"/>
      <c r="E23" s="214"/>
      <c r="F23" s="214"/>
      <c r="G23" s="576"/>
      <c r="H23" s="577"/>
      <c r="I23" s="214"/>
      <c r="J23" s="591"/>
      <c r="K23" s="591"/>
      <c r="L23" s="214"/>
      <c r="M23" s="6"/>
    </row>
    <row r="24" spans="1:13" ht="19.5" customHeight="1">
      <c r="A24" s="576"/>
      <c r="B24" s="577"/>
      <c r="C24" s="215"/>
      <c r="D24" s="212"/>
      <c r="E24" s="220"/>
      <c r="F24" s="220"/>
      <c r="G24" s="576"/>
      <c r="H24" s="577"/>
      <c r="I24" s="215"/>
      <c r="J24" s="590"/>
      <c r="K24" s="590"/>
      <c r="L24" s="215"/>
      <c r="M24" s="6"/>
    </row>
    <row r="25" spans="1:13" ht="15" customHeight="1">
      <c r="A25" s="576"/>
      <c r="B25" s="577"/>
      <c r="C25" s="221"/>
      <c r="D25" s="221"/>
      <c r="E25" s="591"/>
      <c r="F25" s="591"/>
      <c r="G25" s="576"/>
      <c r="H25" s="577"/>
      <c r="I25" s="592"/>
      <c r="J25" s="592"/>
      <c r="K25" s="592"/>
      <c r="L25" s="592"/>
      <c r="M25" s="6"/>
    </row>
    <row r="26" spans="1:13" ht="19.5" customHeight="1">
      <c r="A26" s="576"/>
      <c r="B26" s="577"/>
      <c r="C26" s="220"/>
      <c r="D26" s="220"/>
      <c r="E26" s="590"/>
      <c r="F26" s="590"/>
      <c r="G26" s="576"/>
      <c r="H26" s="577"/>
      <c r="I26" s="590"/>
      <c r="J26" s="590"/>
      <c r="K26" s="590"/>
      <c r="L26" s="590"/>
      <c r="M26" s="6"/>
    </row>
    <row r="27" spans="1:13" ht="15" customHeight="1">
      <c r="A27" s="576"/>
      <c r="B27" s="577"/>
      <c r="C27" s="221"/>
      <c r="D27" s="217"/>
      <c r="E27" s="217"/>
      <c r="F27" s="219"/>
      <c r="G27" s="576"/>
      <c r="H27" s="577"/>
      <c r="I27" s="212"/>
      <c r="J27" s="212"/>
      <c r="K27" s="212"/>
      <c r="L27" s="221"/>
      <c r="M27" s="6"/>
    </row>
    <row r="28" spans="1:13" ht="19.5" customHeight="1">
      <c r="A28" s="576"/>
      <c r="B28" s="577"/>
      <c r="C28" s="220"/>
      <c r="D28" s="218"/>
      <c r="E28" s="218"/>
      <c r="F28" s="220"/>
      <c r="G28" s="576"/>
      <c r="H28" s="577"/>
      <c r="I28" s="212"/>
      <c r="J28" s="212"/>
      <c r="K28" s="212"/>
      <c r="L28" s="220"/>
      <c r="M28" s="6"/>
    </row>
    <row r="29" spans="1:13" ht="15" customHeight="1">
      <c r="A29" s="576"/>
      <c r="B29" s="577"/>
      <c r="C29" s="589"/>
      <c r="D29" s="589"/>
      <c r="E29" s="589"/>
      <c r="F29" s="589"/>
      <c r="G29" s="576"/>
      <c r="H29" s="577"/>
      <c r="I29" s="587"/>
      <c r="J29" s="587"/>
      <c r="K29" s="587"/>
      <c r="L29" s="587"/>
      <c r="M29" s="6"/>
    </row>
    <row r="30" spans="1:13" ht="19.5" customHeight="1">
      <c r="A30" s="576"/>
      <c r="B30" s="577"/>
      <c r="C30" s="588"/>
      <c r="D30" s="588"/>
      <c r="E30" s="588"/>
      <c r="F30" s="588"/>
      <c r="G30" s="576"/>
      <c r="H30" s="577"/>
      <c r="I30" s="588"/>
      <c r="J30" s="588"/>
      <c r="K30" s="588"/>
      <c r="L30" s="588"/>
      <c r="M30" s="6"/>
    </row>
    <row r="31" spans="1:13" ht="12.75" customHeight="1">
      <c r="A31" s="576"/>
      <c r="B31" s="577"/>
      <c r="C31" s="578"/>
      <c r="D31" s="578"/>
      <c r="E31" s="578"/>
      <c r="F31" s="578"/>
      <c r="G31" s="576"/>
      <c r="H31" s="577"/>
      <c r="I31" s="221"/>
      <c r="J31" s="221"/>
      <c r="K31" s="212"/>
      <c r="L31" s="221"/>
      <c r="M31" s="6"/>
    </row>
    <row r="32" spans="1:13" ht="11.25" customHeight="1">
      <c r="A32" s="576"/>
      <c r="B32" s="577"/>
      <c r="C32" s="578"/>
      <c r="D32" s="578"/>
      <c r="E32" s="578"/>
      <c r="F32" s="578"/>
      <c r="G32" s="576"/>
      <c r="H32" s="577"/>
      <c r="I32" s="221"/>
      <c r="J32" s="221"/>
      <c r="K32" s="212"/>
      <c r="L32" s="220"/>
      <c r="M32" s="6"/>
    </row>
    <row r="33" spans="1:13" ht="12.75" customHeight="1">
      <c r="A33" s="586"/>
      <c r="B33" s="586"/>
      <c r="C33" s="203"/>
      <c r="D33" s="206"/>
      <c r="E33" s="203"/>
      <c r="F33" s="206"/>
      <c r="G33" s="576"/>
      <c r="H33" s="577"/>
      <c r="I33" s="578"/>
      <c r="J33" s="578"/>
      <c r="K33" s="578"/>
      <c r="L33" s="578"/>
      <c r="M33" s="6"/>
    </row>
    <row r="34" spans="1:13" ht="12" customHeight="1">
      <c r="A34" s="586"/>
      <c r="B34" s="586"/>
      <c r="C34" s="207"/>
      <c r="D34" s="208"/>
      <c r="E34" s="208"/>
      <c r="F34" s="208"/>
      <c r="G34" s="576"/>
      <c r="H34" s="577"/>
      <c r="I34" s="578"/>
      <c r="J34" s="578"/>
      <c r="K34" s="578"/>
      <c r="L34" s="578"/>
      <c r="M34" s="6"/>
    </row>
    <row r="35" spans="1:13" ht="18.75" customHeight="1">
      <c r="A35" s="225"/>
      <c r="B35" s="226"/>
      <c r="C35" s="232"/>
      <c r="D35" s="232"/>
      <c r="E35" s="232"/>
      <c r="F35" s="232"/>
      <c r="G35" s="225"/>
      <c r="H35" s="225"/>
      <c r="I35" s="203"/>
      <c r="J35" s="206"/>
      <c r="K35" s="203"/>
      <c r="L35" s="206"/>
      <c r="M35" s="6"/>
    </row>
    <row r="36" spans="1:13" ht="18.75" customHeight="1">
      <c r="A36" s="225"/>
      <c r="B36" s="233"/>
      <c r="C36" s="228"/>
      <c r="D36" s="234"/>
      <c r="E36" s="234"/>
      <c r="F36" s="228"/>
      <c r="G36" s="225"/>
      <c r="H36" s="225"/>
      <c r="I36" s="208"/>
      <c r="J36" s="208"/>
      <c r="K36" s="208"/>
      <c r="L36" s="209"/>
      <c r="M36" s="6"/>
    </row>
    <row r="37" spans="1:13" ht="21" customHeight="1">
      <c r="A37" s="225"/>
      <c r="B37" s="233"/>
      <c r="C37" s="228"/>
      <c r="D37" s="234"/>
      <c r="E37" s="234"/>
      <c r="F37" s="228"/>
      <c r="G37" s="210"/>
      <c r="H37" s="585"/>
      <c r="I37" s="578"/>
      <c r="J37" s="578"/>
      <c r="K37" s="578"/>
      <c r="L37" s="578"/>
      <c r="M37" s="6"/>
    </row>
    <row r="38" spans="1:13" ht="21" customHeight="1">
      <c r="A38" s="576"/>
      <c r="B38" s="577"/>
      <c r="C38" s="214"/>
      <c r="D38" s="212"/>
      <c r="E38" s="214"/>
      <c r="F38" s="214"/>
      <c r="G38" s="210"/>
      <c r="H38" s="585"/>
      <c r="I38" s="578"/>
      <c r="J38" s="578"/>
      <c r="K38" s="578"/>
      <c r="L38" s="578"/>
      <c r="M38" s="6"/>
    </row>
    <row r="39" spans="1:13" ht="18" customHeight="1">
      <c r="A39" s="576"/>
      <c r="B39" s="577"/>
      <c r="C39" s="220"/>
      <c r="D39" s="212"/>
      <c r="E39" s="220"/>
      <c r="F39" s="220"/>
      <c r="G39" s="210"/>
      <c r="H39" s="235"/>
      <c r="I39" s="214"/>
      <c r="J39" s="214"/>
      <c r="K39" s="236"/>
      <c r="L39" s="237"/>
      <c r="M39" s="6"/>
    </row>
    <row r="40" spans="1:13" ht="15" customHeight="1">
      <c r="A40" s="576"/>
      <c r="B40" s="577"/>
      <c r="C40" s="214"/>
      <c r="D40" s="212"/>
      <c r="E40" s="214"/>
      <c r="F40" s="214"/>
      <c r="G40" s="210"/>
      <c r="H40" s="235"/>
      <c r="I40" s="220"/>
      <c r="J40" s="220"/>
      <c r="K40" s="238"/>
      <c r="L40" s="220"/>
      <c r="M40" s="6"/>
    </row>
    <row r="41" spans="1:13" ht="19.5" customHeight="1">
      <c r="A41" s="576"/>
      <c r="B41" s="577"/>
      <c r="C41" s="220"/>
      <c r="D41" s="212"/>
      <c r="E41" s="220"/>
      <c r="F41" s="220"/>
      <c r="G41" s="210"/>
      <c r="H41" s="211"/>
      <c r="I41" s="214"/>
      <c r="J41" s="212"/>
      <c r="K41" s="212"/>
      <c r="L41" s="212"/>
      <c r="M41" s="6"/>
    </row>
    <row r="42" spans="1:13" ht="15" customHeight="1">
      <c r="A42" s="576"/>
      <c r="B42" s="577"/>
      <c r="C42" s="220"/>
      <c r="D42" s="212"/>
      <c r="E42" s="236"/>
      <c r="F42" s="212"/>
      <c r="G42" s="210"/>
      <c r="H42" s="211"/>
      <c r="I42" s="238"/>
      <c r="J42" s="212"/>
      <c r="K42" s="212"/>
      <c r="L42" s="212"/>
      <c r="M42" s="6"/>
    </row>
    <row r="43" spans="1:13" ht="19.5" customHeight="1">
      <c r="A43" s="576"/>
      <c r="B43" s="577"/>
      <c r="C43" s="220"/>
      <c r="D43" s="212"/>
      <c r="E43" s="238"/>
      <c r="F43" s="212"/>
      <c r="G43" s="210"/>
      <c r="H43" s="235"/>
      <c r="I43" s="221"/>
      <c r="J43" s="212"/>
      <c r="K43" s="212"/>
      <c r="L43" s="212"/>
      <c r="M43" s="6" t="s">
        <v>39</v>
      </c>
    </row>
    <row r="44" spans="1:13" ht="15" customHeight="1">
      <c r="A44" s="576"/>
      <c r="B44" s="577"/>
      <c r="C44" s="219"/>
      <c r="D44" s="221"/>
      <c r="E44" s="221"/>
      <c r="F44" s="239"/>
      <c r="G44" s="210"/>
      <c r="H44" s="235"/>
      <c r="I44" s="220"/>
      <c r="J44" s="212"/>
      <c r="K44" s="212"/>
      <c r="L44" s="212"/>
      <c r="M44" s="6" t="s">
        <v>40</v>
      </c>
    </row>
    <row r="45" spans="1:13" ht="13.5" customHeight="1">
      <c r="A45" s="576"/>
      <c r="B45" s="577"/>
      <c r="C45" s="220"/>
      <c r="D45" s="220"/>
      <c r="E45" s="220"/>
      <c r="F45" s="220"/>
      <c r="G45" s="210"/>
      <c r="H45" s="584"/>
      <c r="I45" s="580"/>
      <c r="J45" s="580"/>
      <c r="K45" s="580"/>
      <c r="L45" s="580"/>
      <c r="M45" s="6"/>
    </row>
    <row r="46" spans="1:13" ht="13.5" customHeight="1">
      <c r="A46" s="576"/>
      <c r="B46" s="577"/>
      <c r="C46" s="221"/>
      <c r="D46" s="221"/>
      <c r="E46" s="578"/>
      <c r="F46" s="578"/>
      <c r="G46" s="210"/>
      <c r="H46" s="584"/>
      <c r="I46" s="240"/>
      <c r="J46" s="241"/>
      <c r="K46" s="228"/>
      <c r="L46" s="228"/>
      <c r="M46" s="6"/>
    </row>
    <row r="47" spans="1:13" ht="12.75" customHeight="1">
      <c r="A47" s="576"/>
      <c r="B47" s="577"/>
      <c r="C47" s="220"/>
      <c r="D47" s="220"/>
      <c r="E47" s="578"/>
      <c r="F47" s="578"/>
      <c r="G47" s="225"/>
      <c r="H47" s="225"/>
      <c r="I47" s="203"/>
      <c r="J47" s="223"/>
      <c r="K47" s="579"/>
      <c r="L47" s="579"/>
      <c r="M47" s="6"/>
    </row>
    <row r="48" spans="1:13" ht="17.25" customHeight="1">
      <c r="A48" s="576"/>
      <c r="B48" s="577"/>
      <c r="C48" s="578"/>
      <c r="D48" s="578"/>
      <c r="E48" s="578"/>
      <c r="F48" s="578"/>
      <c r="G48" s="210"/>
      <c r="H48" s="235"/>
      <c r="I48" s="207"/>
      <c r="J48" s="208"/>
      <c r="K48" s="208"/>
      <c r="L48" s="208"/>
      <c r="M48" s="6"/>
    </row>
    <row r="49" spans="1:13" ht="12.75" customHeight="1">
      <c r="A49" s="576"/>
      <c r="B49" s="577"/>
      <c r="C49" s="578"/>
      <c r="D49" s="578"/>
      <c r="E49" s="578"/>
      <c r="F49" s="578"/>
      <c r="G49" s="204"/>
      <c r="H49" s="235"/>
      <c r="I49" s="242"/>
      <c r="J49" s="242"/>
      <c r="K49" s="242"/>
      <c r="L49" s="242"/>
      <c r="M49" s="6"/>
    </row>
    <row r="50" spans="1:13" ht="18" customHeight="1">
      <c r="A50" s="581"/>
      <c r="B50" s="581"/>
      <c r="C50" s="581"/>
      <c r="D50" s="581"/>
      <c r="E50" s="581"/>
      <c r="F50" s="581"/>
      <c r="G50" s="243"/>
      <c r="H50" s="582"/>
      <c r="I50" s="582"/>
      <c r="J50" s="242"/>
      <c r="K50" s="242"/>
      <c r="L50" s="242"/>
      <c r="M50" s="6"/>
    </row>
    <row r="51" spans="1:13" ht="12" customHeight="1">
      <c r="A51" s="581"/>
      <c r="B51" s="581"/>
      <c r="C51" s="581"/>
      <c r="D51" s="581"/>
      <c r="E51" s="581"/>
      <c r="F51" s="581"/>
      <c r="G51" s="578"/>
      <c r="H51" s="578"/>
      <c r="I51" s="583"/>
      <c r="J51" s="583"/>
      <c r="K51" s="583"/>
      <c r="L51" s="583"/>
      <c r="M51" s="6"/>
    </row>
    <row r="52" spans="1:13" ht="20.25" customHeight="1">
      <c r="A52" s="581"/>
      <c r="B52" s="581"/>
      <c r="C52" s="581"/>
      <c r="D52" s="581"/>
      <c r="E52" s="581"/>
      <c r="F52" s="581"/>
      <c r="G52" s="578"/>
      <c r="H52" s="578"/>
      <c r="I52" s="583"/>
      <c r="J52" s="583"/>
      <c r="K52" s="583"/>
      <c r="L52" s="583"/>
      <c r="M52" s="6"/>
    </row>
    <row r="53" spans="1:12" ht="12.75">
      <c r="A53" s="575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</row>
    <row r="55" ht="19.5" customHeight="1"/>
  </sheetData>
  <sheetProtection/>
  <mergeCells count="95">
    <mergeCell ref="J7:K7"/>
    <mergeCell ref="J6:K6"/>
    <mergeCell ref="I37:L38"/>
    <mergeCell ref="H16:H17"/>
    <mergeCell ref="I16:I17"/>
    <mergeCell ref="J16:J17"/>
    <mergeCell ref="K16:K17"/>
    <mergeCell ref="I26:L26"/>
    <mergeCell ref="L16:L17"/>
    <mergeCell ref="H29:H30"/>
    <mergeCell ref="A16:A17"/>
    <mergeCell ref="B16:B17"/>
    <mergeCell ref="G16:G17"/>
    <mergeCell ref="J8:K8"/>
    <mergeCell ref="J9:K9"/>
    <mergeCell ref="C20:D20"/>
    <mergeCell ref="A18:B19"/>
    <mergeCell ref="G18:H19"/>
    <mergeCell ref="H21:H22"/>
    <mergeCell ref="I25:L25"/>
    <mergeCell ref="H23:H24"/>
    <mergeCell ref="E26:F26"/>
    <mergeCell ref="A23:A24"/>
    <mergeCell ref="B23:B24"/>
    <mergeCell ref="G23:G24"/>
    <mergeCell ref="A21:A22"/>
    <mergeCell ref="B21:B22"/>
    <mergeCell ref="J23:K23"/>
    <mergeCell ref="J24:K24"/>
    <mergeCell ref="A25:A26"/>
    <mergeCell ref="B25:B26"/>
    <mergeCell ref="E25:F25"/>
    <mergeCell ref="G25:G26"/>
    <mergeCell ref="H25:H26"/>
    <mergeCell ref="G21:G22"/>
    <mergeCell ref="C30:F30"/>
    <mergeCell ref="I30:L30"/>
    <mergeCell ref="A27:A28"/>
    <mergeCell ref="B27:B28"/>
    <mergeCell ref="G27:G28"/>
    <mergeCell ref="H27:H28"/>
    <mergeCell ref="A29:A30"/>
    <mergeCell ref="B29:B30"/>
    <mergeCell ref="C29:F29"/>
    <mergeCell ref="G29:G30"/>
    <mergeCell ref="G31:G32"/>
    <mergeCell ref="H31:H32"/>
    <mergeCell ref="J33:J34"/>
    <mergeCell ref="K33:K34"/>
    <mergeCell ref="I29:L29"/>
    <mergeCell ref="A31:A32"/>
    <mergeCell ref="B31:B32"/>
    <mergeCell ref="C31:C32"/>
    <mergeCell ref="D31:D32"/>
    <mergeCell ref="E31:E32"/>
    <mergeCell ref="F31:F32"/>
    <mergeCell ref="A38:A39"/>
    <mergeCell ref="B38:B39"/>
    <mergeCell ref="A40:A41"/>
    <mergeCell ref="B40:B41"/>
    <mergeCell ref="L33:L34"/>
    <mergeCell ref="H37:H38"/>
    <mergeCell ref="A33:B34"/>
    <mergeCell ref="G33:G34"/>
    <mergeCell ref="H33:H34"/>
    <mergeCell ref="I33:I34"/>
    <mergeCell ref="E46:E47"/>
    <mergeCell ref="F46:F47"/>
    <mergeCell ref="A42:A43"/>
    <mergeCell ref="B42:B43"/>
    <mergeCell ref="A44:A45"/>
    <mergeCell ref="B44:B45"/>
    <mergeCell ref="K47:L47"/>
    <mergeCell ref="I45:L45"/>
    <mergeCell ref="A50:F52"/>
    <mergeCell ref="H50:I50"/>
    <mergeCell ref="G51:H52"/>
    <mergeCell ref="I51:L52"/>
    <mergeCell ref="F48:F49"/>
    <mergeCell ref="H45:H46"/>
    <mergeCell ref="A46:A47"/>
    <mergeCell ref="B46:B47"/>
    <mergeCell ref="A53:L53"/>
    <mergeCell ref="A48:A49"/>
    <mergeCell ref="B48:B49"/>
    <mergeCell ref="C48:C49"/>
    <mergeCell ref="D48:D49"/>
    <mergeCell ref="E48:E49"/>
    <mergeCell ref="A1:F1"/>
    <mergeCell ref="A2:B2"/>
    <mergeCell ref="H2:I2"/>
    <mergeCell ref="H3:I3"/>
    <mergeCell ref="A5:B5"/>
    <mergeCell ref="B12:C12"/>
    <mergeCell ref="H7:I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>
    <oddFooter>&amp;L&amp;"Arial Narrow,Kursywa"&amp;8&amp;Z&amp;F&amp;F&amp;A_&amp;D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="130" zoomScaleNormal="130" zoomScalePageLayoutView="0" workbookViewId="0" topLeftCell="A1">
      <selection activeCell="A2" sqref="A2:B2"/>
    </sheetView>
  </sheetViews>
  <sheetFormatPr defaultColWidth="2.7109375" defaultRowHeight="15"/>
  <cols>
    <col min="1" max="1" width="6.140625" style="10" customWidth="1"/>
    <col min="2" max="2" width="11.28125" style="10" customWidth="1"/>
    <col min="3" max="3" width="10.28125" style="10" customWidth="1"/>
    <col min="4" max="4" width="4.7109375" style="10" customWidth="1"/>
    <col min="5" max="5" width="5.140625" style="10" customWidth="1"/>
    <col min="6" max="6" width="4.7109375" style="10" customWidth="1"/>
    <col min="7" max="7" width="5.8515625" style="10" customWidth="1"/>
    <col min="8" max="8" width="16.421875" style="10" customWidth="1"/>
    <col min="9" max="86" width="10.28125" style="10" customWidth="1"/>
    <col min="87" max="88" width="3.28125" style="10" customWidth="1"/>
    <col min="89" max="90" width="6.7109375" style="10" customWidth="1"/>
    <col min="91" max="91" width="5.7109375" style="10" customWidth="1"/>
    <col min="92" max="92" width="4.7109375" style="10" customWidth="1"/>
    <col min="93" max="93" width="6.7109375" style="10" customWidth="1"/>
    <col min="94" max="94" width="5.7109375" style="10" customWidth="1"/>
    <col min="95" max="95" width="6.7109375" style="10" customWidth="1"/>
    <col min="96" max="96" width="2.7109375" style="10" customWidth="1"/>
    <col min="97" max="97" width="5.7109375" style="10" customWidth="1"/>
    <col min="98" max="98" width="4.7109375" style="10" customWidth="1"/>
    <col min="99" max="101" width="6.7109375" style="10" customWidth="1"/>
    <col min="102" max="105" width="2.7109375" style="10" customWidth="1"/>
    <col min="106" max="111" width="6.7109375" style="10" customWidth="1"/>
    <col min="112" max="112" width="4.7109375" style="10" customWidth="1"/>
    <col min="113" max="114" width="5.7109375" style="10" customWidth="1"/>
    <col min="115" max="115" width="4.7109375" style="10" customWidth="1"/>
    <col min="116" max="117" width="5.7109375" style="10" customWidth="1"/>
    <col min="118" max="118" width="4.7109375" style="10" customWidth="1"/>
    <col min="119" max="16384" width="2.7109375" style="10" customWidth="1"/>
  </cols>
  <sheetData>
    <row r="1" spans="1:12" s="6" customFormat="1" ht="14.25" customHeight="1" thickBot="1">
      <c r="A1" s="565" t="s">
        <v>143</v>
      </c>
      <c r="B1" s="566"/>
      <c r="C1" s="566"/>
      <c r="D1" s="566"/>
      <c r="E1" s="566"/>
      <c r="F1" s="567"/>
      <c r="G1" s="244"/>
      <c r="H1" s="245"/>
      <c r="I1" s="246"/>
      <c r="J1" s="204"/>
      <c r="K1" s="204"/>
      <c r="L1" s="205"/>
    </row>
    <row r="2" spans="1:13" ht="21" customHeight="1">
      <c r="A2" s="568" t="s">
        <v>156</v>
      </c>
      <c r="B2" s="569"/>
      <c r="C2" s="160" t="s">
        <v>81</v>
      </c>
      <c r="D2" s="160" t="s">
        <v>82</v>
      </c>
      <c r="E2" s="160" t="s">
        <v>83</v>
      </c>
      <c r="F2" s="160" t="s">
        <v>84</v>
      </c>
      <c r="G2" s="160" t="s">
        <v>85</v>
      </c>
      <c r="H2" s="570" t="s">
        <v>129</v>
      </c>
      <c r="I2" s="570"/>
      <c r="J2" s="206"/>
      <c r="K2" s="203"/>
      <c r="L2" s="206"/>
      <c r="M2" s="6"/>
    </row>
    <row r="3" spans="1:13" ht="23.25" customHeight="1">
      <c r="A3" s="160"/>
      <c r="B3" s="247"/>
      <c r="C3" s="248"/>
      <c r="D3" s="249"/>
      <c r="E3" s="249"/>
      <c r="F3" s="319"/>
      <c r="G3" s="319"/>
      <c r="H3" s="571">
        <v>16</v>
      </c>
      <c r="I3" s="571"/>
      <c r="J3" s="208"/>
      <c r="K3" s="208"/>
      <c r="L3" s="209"/>
      <c r="M3" s="6"/>
    </row>
    <row r="4" spans="1:13" ht="23.25" customHeight="1">
      <c r="A4" s="160"/>
      <c r="B4" s="247"/>
      <c r="C4" s="248"/>
      <c r="D4" s="249"/>
      <c r="E4" s="249"/>
      <c r="F4" s="319"/>
      <c r="G4" s="319"/>
      <c r="H4" s="316"/>
      <c r="I4" s="316"/>
      <c r="J4" s="208"/>
      <c r="K4" s="208"/>
      <c r="L4" s="209"/>
      <c r="M4" s="6"/>
    </row>
    <row r="5" spans="1:13" ht="18" customHeight="1" thickBot="1">
      <c r="A5" s="317" t="s">
        <v>130</v>
      </c>
      <c r="B5" s="318"/>
      <c r="C5" s="318"/>
      <c r="D5" s="318"/>
      <c r="E5" s="318"/>
      <c r="F5" s="318"/>
      <c r="G5" s="318"/>
      <c r="H5" s="252"/>
      <c r="I5" s="253"/>
      <c r="J5" s="207"/>
      <c r="K5" s="207"/>
      <c r="L5" s="207"/>
      <c r="M5" s="6"/>
    </row>
    <row r="6" spans="1:13" ht="18.75" customHeight="1" thickBot="1">
      <c r="A6" s="568" t="str">
        <f>A2</f>
        <v>grudzień\2021</v>
      </c>
      <c r="B6" s="569"/>
      <c r="C6" s="160" t="s">
        <v>81</v>
      </c>
      <c r="D6" s="160" t="s">
        <v>82</v>
      </c>
      <c r="E6" s="160" t="s">
        <v>83</v>
      </c>
      <c r="F6" s="160" t="s">
        <v>84</v>
      </c>
      <c r="G6" s="160" t="s">
        <v>85</v>
      </c>
      <c r="H6" s="254"/>
      <c r="I6" s="255"/>
      <c r="J6" s="213"/>
      <c r="K6" s="213"/>
      <c r="L6" s="213"/>
      <c r="M6" s="6"/>
    </row>
    <row r="7" spans="1:13" ht="15" customHeight="1">
      <c r="A7" s="256"/>
      <c r="B7" s="247"/>
      <c r="C7" s="248"/>
      <c r="D7" s="249"/>
      <c r="E7" s="257"/>
      <c r="F7" s="257"/>
      <c r="G7" s="272"/>
      <c r="H7" s="258" t="s">
        <v>98</v>
      </c>
      <c r="I7" s="259"/>
      <c r="J7" s="596"/>
      <c r="K7" s="591"/>
      <c r="L7" s="214"/>
      <c r="M7" s="6"/>
    </row>
    <row r="8" spans="1:13" ht="16.5" customHeight="1">
      <c r="A8" s="261"/>
      <c r="B8" s="247"/>
      <c r="C8" s="248"/>
      <c r="D8" s="249"/>
      <c r="E8" s="257"/>
      <c r="F8" s="257"/>
      <c r="G8" s="249"/>
      <c r="H8" s="573"/>
      <c r="I8" s="574"/>
      <c r="J8" s="595"/>
      <c r="K8" s="590"/>
      <c r="L8" s="208"/>
      <c r="M8" s="6"/>
    </row>
    <row r="9" spans="1:13" ht="15" customHeight="1">
      <c r="A9" s="261"/>
      <c r="B9" s="247"/>
      <c r="C9" s="248"/>
      <c r="D9" s="249"/>
      <c r="E9" s="257"/>
      <c r="F9" s="257"/>
      <c r="G9" s="160"/>
      <c r="H9" s="262" t="s">
        <v>131</v>
      </c>
      <c r="I9" s="263">
        <f>H15</f>
        <v>0</v>
      </c>
      <c r="J9" s="593"/>
      <c r="K9" s="594"/>
      <c r="L9" s="214"/>
      <c r="M9" s="6"/>
    </row>
    <row r="10" spans="1:13" ht="19.5" customHeight="1" thickBot="1">
      <c r="A10" s="264"/>
      <c r="B10" s="247"/>
      <c r="C10" s="248"/>
      <c r="D10" s="249"/>
      <c r="E10" s="257"/>
      <c r="F10" s="257"/>
      <c r="G10" s="160"/>
      <c r="H10" s="266"/>
      <c r="I10" s="267"/>
      <c r="J10" s="595"/>
      <c r="K10" s="590"/>
      <c r="L10" s="215"/>
      <c r="M10" s="6"/>
    </row>
    <row r="11" spans="1:13" ht="15" customHeight="1">
      <c r="A11" s="264"/>
      <c r="B11" s="265"/>
      <c r="C11" s="248"/>
      <c r="D11" s="249"/>
      <c r="E11" s="257"/>
      <c r="F11" s="257"/>
      <c r="G11" s="160"/>
      <c r="H11" s="164"/>
      <c r="I11" s="164"/>
      <c r="J11" s="212"/>
      <c r="K11" s="212"/>
      <c r="L11" s="219"/>
      <c r="M11" s="6"/>
    </row>
    <row r="12" spans="1:13" ht="19.5" customHeight="1">
      <c r="A12" s="268"/>
      <c r="B12" s="160"/>
      <c r="C12" s="269"/>
      <c r="D12" s="249"/>
      <c r="E12" s="249"/>
      <c r="F12" s="160"/>
      <c r="G12" s="160"/>
      <c r="H12" s="270"/>
      <c r="I12" s="164"/>
      <c r="J12" s="212"/>
      <c r="K12" s="212"/>
      <c r="L12" s="220"/>
      <c r="M12" s="6"/>
    </row>
    <row r="13" spans="1:13" ht="15" customHeight="1">
      <c r="A13" s="164"/>
      <c r="B13" s="572" t="s">
        <v>92</v>
      </c>
      <c r="C13" s="572"/>
      <c r="D13" s="271">
        <f>COUNTA(D7:D12)</f>
        <v>0</v>
      </c>
      <c r="E13" s="272">
        <f>COUNTA(E7:E12)</f>
        <v>0</v>
      </c>
      <c r="F13" s="272">
        <f>COUNTA(F7:F12)</f>
        <v>0</v>
      </c>
      <c r="G13" s="272">
        <f>COUNTA(G7:G12)</f>
        <v>0</v>
      </c>
      <c r="H13" s="273">
        <f>SUM(D13:G13)</f>
        <v>0</v>
      </c>
      <c r="I13" s="274"/>
      <c r="J13" s="221"/>
      <c r="K13" s="222"/>
      <c r="L13" s="212"/>
      <c r="M13" s="6"/>
    </row>
    <row r="14" spans="1:13" ht="19.5" customHeight="1">
      <c r="A14" s="164"/>
      <c r="B14" s="164"/>
      <c r="C14" s="272" t="s">
        <v>93</v>
      </c>
      <c r="D14" s="160">
        <f>COUNTIF(D7:D12,"x")</f>
        <v>0</v>
      </c>
      <c r="E14" s="160">
        <f>COUNTIF(E7:E12,"x")</f>
        <v>0</v>
      </c>
      <c r="F14" s="160">
        <f>COUNTIF(F7:F12,"x")</f>
        <v>0</v>
      </c>
      <c r="G14" s="160">
        <f>COUNTIF(G7:G12,"x")</f>
        <v>0</v>
      </c>
      <c r="H14" s="275">
        <f>SUM(D14:G14)</f>
        <v>0</v>
      </c>
      <c r="I14" s="276">
        <f>H14*H3</f>
        <v>0</v>
      </c>
      <c r="J14" s="223"/>
      <c r="K14" s="224"/>
      <c r="L14" s="212"/>
      <c r="M14" s="6"/>
    </row>
    <row r="15" spans="1:13" ht="15" customHeight="1" thickBot="1">
      <c r="A15" s="164"/>
      <c r="B15" s="164"/>
      <c r="C15" s="160" t="s">
        <v>94</v>
      </c>
      <c r="D15" s="160">
        <f>COUNTIF(D7:D12,"N")</f>
        <v>0</v>
      </c>
      <c r="E15" s="160">
        <f>COUNTIF(E7:E12,"N")</f>
        <v>0</v>
      </c>
      <c r="F15" s="160">
        <f>COUNTIF(F7:F12,"N")</f>
        <v>0</v>
      </c>
      <c r="G15" s="160">
        <f>COUNTIF(G7:G12,"N")</f>
        <v>0</v>
      </c>
      <c r="H15" s="277">
        <f>SUM(D15:G15)</f>
        <v>0</v>
      </c>
      <c r="I15" s="278" t="s">
        <v>132</v>
      </c>
      <c r="J15" s="221"/>
      <c r="K15" s="212"/>
      <c r="L15" s="212"/>
      <c r="M15" s="6"/>
    </row>
    <row r="16" spans="1:15" ht="19.5" customHeight="1">
      <c r="A16"/>
      <c r="B16"/>
      <c r="C16"/>
      <c r="D16"/>
      <c r="E16"/>
      <c r="F16"/>
      <c r="G16"/>
      <c r="H16"/>
      <c r="I16"/>
      <c r="J16" s="220"/>
      <c r="K16" s="212"/>
      <c r="L16" s="212"/>
      <c r="M16" s="6"/>
      <c r="N16" s="6"/>
      <c r="O16" s="6"/>
    </row>
    <row r="17" spans="1:15" ht="12.75" customHeight="1">
      <c r="A17" s="576"/>
      <c r="B17" s="577"/>
      <c r="C17" s="212"/>
      <c r="D17" s="212"/>
      <c r="E17" s="212"/>
      <c r="F17" s="212"/>
      <c r="G17" s="576"/>
      <c r="H17" s="577"/>
      <c r="I17" s="578"/>
      <c r="J17" s="578"/>
      <c r="K17" s="578"/>
      <c r="L17" s="578"/>
      <c r="M17" s="6"/>
      <c r="N17" s="6"/>
      <c r="O17" s="6"/>
    </row>
    <row r="18" spans="1:15" ht="14.25" customHeight="1">
      <c r="A18" s="576"/>
      <c r="B18" s="577"/>
      <c r="C18" s="212"/>
      <c r="D18" s="212"/>
      <c r="E18" s="212"/>
      <c r="F18" s="212"/>
      <c r="G18" s="576"/>
      <c r="H18" s="577"/>
      <c r="I18" s="578"/>
      <c r="J18" s="578"/>
      <c r="K18" s="578"/>
      <c r="L18" s="578"/>
      <c r="M18" s="6"/>
      <c r="N18" s="6"/>
      <c r="O18" s="6"/>
    </row>
    <row r="19" spans="1:13" ht="12" customHeight="1">
      <c r="A19" s="586"/>
      <c r="B19" s="586"/>
      <c r="C19" s="203"/>
      <c r="D19" s="206"/>
      <c r="E19" s="203"/>
      <c r="F19" s="206"/>
      <c r="G19" s="586"/>
      <c r="H19" s="586"/>
      <c r="I19" s="203"/>
      <c r="J19" s="206"/>
      <c r="K19" s="203"/>
      <c r="L19" s="206"/>
      <c r="M19" s="6"/>
    </row>
    <row r="20" spans="1:13" ht="12" customHeight="1">
      <c r="A20" s="586"/>
      <c r="B20" s="586"/>
      <c r="C20" s="207"/>
      <c r="D20" s="208"/>
      <c r="E20" s="208"/>
      <c r="F20" s="208"/>
      <c r="G20" s="586"/>
      <c r="H20" s="586"/>
      <c r="I20" s="208"/>
      <c r="J20" s="208"/>
      <c r="K20" s="208"/>
      <c r="L20" s="209"/>
      <c r="M20" s="6"/>
    </row>
    <row r="21" spans="1:13" ht="21" customHeight="1">
      <c r="A21" s="225"/>
      <c r="B21" s="226"/>
      <c r="C21" s="591"/>
      <c r="D21" s="591"/>
      <c r="E21" s="227"/>
      <c r="F21" s="315"/>
      <c r="G21" s="225"/>
      <c r="H21" s="226"/>
      <c r="I21" s="229"/>
      <c r="J21" s="229"/>
      <c r="K21" s="229"/>
      <c r="L21" s="229"/>
      <c r="M21" s="6"/>
    </row>
    <row r="22" spans="1:13" ht="15" customHeight="1">
      <c r="A22" s="576"/>
      <c r="B22" s="577"/>
      <c r="C22" s="214"/>
      <c r="D22" s="216"/>
      <c r="E22" s="230"/>
      <c r="F22" s="214"/>
      <c r="G22" s="576"/>
      <c r="H22" s="577"/>
      <c r="I22" s="231"/>
      <c r="J22" s="207"/>
      <c r="K22" s="207"/>
      <c r="L22" s="229"/>
      <c r="M22" s="6"/>
    </row>
    <row r="23" spans="1:13" ht="19.5" customHeight="1">
      <c r="A23" s="576"/>
      <c r="B23" s="577"/>
      <c r="C23" s="215"/>
      <c r="D23" s="218"/>
      <c r="E23" s="218"/>
      <c r="F23" s="215"/>
      <c r="G23" s="576"/>
      <c r="H23" s="577"/>
      <c r="I23" s="231"/>
      <c r="J23" s="213"/>
      <c r="K23" s="213"/>
      <c r="L23" s="229"/>
      <c r="M23" s="6"/>
    </row>
    <row r="24" spans="1:13" ht="15" customHeight="1">
      <c r="A24" s="576"/>
      <c r="B24" s="577"/>
      <c r="C24" s="214"/>
      <c r="D24" s="212"/>
      <c r="E24" s="214"/>
      <c r="F24" s="214"/>
      <c r="G24" s="576"/>
      <c r="H24" s="577"/>
      <c r="I24" s="214"/>
      <c r="J24" s="591"/>
      <c r="K24" s="591"/>
      <c r="L24" s="214"/>
      <c r="M24" s="6"/>
    </row>
    <row r="25" spans="1:13" ht="19.5" customHeight="1">
      <c r="A25" s="576"/>
      <c r="B25" s="577"/>
      <c r="C25" s="215"/>
      <c r="D25" s="212"/>
      <c r="E25" s="220"/>
      <c r="F25" s="220"/>
      <c r="G25" s="576"/>
      <c r="H25" s="577"/>
      <c r="I25" s="215"/>
      <c r="J25" s="590"/>
      <c r="K25" s="590"/>
      <c r="L25" s="215"/>
      <c r="M25" s="6"/>
    </row>
    <row r="26" spans="1:13" ht="15" customHeight="1">
      <c r="A26" s="576"/>
      <c r="B26" s="577"/>
      <c r="C26" s="221"/>
      <c r="D26" s="221"/>
      <c r="E26" s="591"/>
      <c r="F26" s="591"/>
      <c r="G26" s="576"/>
      <c r="H26" s="577"/>
      <c r="I26" s="592"/>
      <c r="J26" s="592"/>
      <c r="K26" s="592"/>
      <c r="L26" s="592"/>
      <c r="M26" s="6"/>
    </row>
    <row r="27" spans="1:13" ht="19.5" customHeight="1">
      <c r="A27" s="576"/>
      <c r="B27" s="577"/>
      <c r="C27" s="220"/>
      <c r="D27" s="220"/>
      <c r="E27" s="590"/>
      <c r="F27" s="590"/>
      <c r="G27" s="576"/>
      <c r="H27" s="577"/>
      <c r="I27" s="590"/>
      <c r="J27" s="590"/>
      <c r="K27" s="590"/>
      <c r="L27" s="590"/>
      <c r="M27" s="6"/>
    </row>
    <row r="28" spans="1:13" ht="15" customHeight="1">
      <c r="A28" s="576"/>
      <c r="B28" s="577"/>
      <c r="C28" s="221"/>
      <c r="D28" s="217"/>
      <c r="E28" s="217"/>
      <c r="F28" s="219"/>
      <c r="G28" s="576"/>
      <c r="H28" s="577"/>
      <c r="I28" s="212"/>
      <c r="J28" s="212"/>
      <c r="K28" s="212"/>
      <c r="L28" s="221"/>
      <c r="M28" s="6"/>
    </row>
    <row r="29" spans="1:13" ht="19.5" customHeight="1">
      <c r="A29" s="576"/>
      <c r="B29" s="577"/>
      <c r="C29" s="220"/>
      <c r="D29" s="218"/>
      <c r="E29" s="218"/>
      <c r="F29" s="220"/>
      <c r="G29" s="576"/>
      <c r="H29" s="577"/>
      <c r="I29" s="212"/>
      <c r="J29" s="212"/>
      <c r="K29" s="212"/>
      <c r="L29" s="220"/>
      <c r="M29" s="6"/>
    </row>
    <row r="30" spans="1:13" ht="15" customHeight="1">
      <c r="A30" s="576"/>
      <c r="B30" s="577"/>
      <c r="C30" s="589"/>
      <c r="D30" s="589"/>
      <c r="E30" s="589"/>
      <c r="F30" s="589"/>
      <c r="G30" s="576"/>
      <c r="H30" s="577"/>
      <c r="I30" s="587"/>
      <c r="J30" s="587"/>
      <c r="K30" s="587"/>
      <c r="L30" s="587"/>
      <c r="M30" s="6"/>
    </row>
    <row r="31" spans="1:13" ht="19.5" customHeight="1">
      <c r="A31" s="576"/>
      <c r="B31" s="577"/>
      <c r="C31" s="588"/>
      <c r="D31" s="588"/>
      <c r="E31" s="588"/>
      <c r="F31" s="588"/>
      <c r="G31" s="576"/>
      <c r="H31" s="577"/>
      <c r="I31" s="588"/>
      <c r="J31" s="588"/>
      <c r="K31" s="588"/>
      <c r="L31" s="588"/>
      <c r="M31" s="6"/>
    </row>
    <row r="32" spans="1:13" ht="12.75" customHeight="1">
      <c r="A32" s="576"/>
      <c r="B32" s="577"/>
      <c r="C32" s="578"/>
      <c r="D32" s="578"/>
      <c r="E32" s="578"/>
      <c r="F32" s="578"/>
      <c r="G32" s="576"/>
      <c r="H32" s="577"/>
      <c r="I32" s="221"/>
      <c r="J32" s="221"/>
      <c r="K32" s="212"/>
      <c r="L32" s="221"/>
      <c r="M32" s="6"/>
    </row>
    <row r="33" spans="1:13" ht="11.25" customHeight="1">
      <c r="A33" s="576"/>
      <c r="B33" s="577"/>
      <c r="C33" s="578"/>
      <c r="D33" s="578"/>
      <c r="E33" s="578"/>
      <c r="F33" s="578"/>
      <c r="G33" s="576"/>
      <c r="H33" s="577"/>
      <c r="I33" s="221"/>
      <c r="J33" s="221"/>
      <c r="K33" s="212"/>
      <c r="L33" s="220"/>
      <c r="M33" s="6"/>
    </row>
    <row r="34" spans="1:13" ht="12.75" customHeight="1">
      <c r="A34" s="586"/>
      <c r="B34" s="586"/>
      <c r="C34" s="203"/>
      <c r="D34" s="206"/>
      <c r="E34" s="203"/>
      <c r="F34" s="206"/>
      <c r="G34" s="576"/>
      <c r="H34" s="577"/>
      <c r="I34" s="578"/>
      <c r="J34" s="578"/>
      <c r="K34" s="578"/>
      <c r="L34" s="578"/>
      <c r="M34" s="6"/>
    </row>
    <row r="35" spans="1:13" ht="12" customHeight="1">
      <c r="A35" s="586"/>
      <c r="B35" s="586"/>
      <c r="C35" s="207"/>
      <c r="D35" s="208"/>
      <c r="E35" s="208"/>
      <c r="F35" s="208"/>
      <c r="G35" s="576"/>
      <c r="H35" s="577"/>
      <c r="I35" s="578"/>
      <c r="J35" s="578"/>
      <c r="K35" s="578"/>
      <c r="L35" s="578"/>
      <c r="M35" s="6"/>
    </row>
    <row r="36" spans="1:13" ht="18.75" customHeight="1">
      <c r="A36" s="225"/>
      <c r="B36" s="226"/>
      <c r="C36" s="232"/>
      <c r="D36" s="232"/>
      <c r="E36" s="232"/>
      <c r="F36" s="232"/>
      <c r="G36" s="225"/>
      <c r="H36" s="225"/>
      <c r="I36" s="203"/>
      <c r="J36" s="206"/>
      <c r="K36" s="203"/>
      <c r="L36" s="206"/>
      <c r="M36" s="6"/>
    </row>
    <row r="37" spans="1:13" ht="18.75" customHeight="1">
      <c r="A37" s="225"/>
      <c r="B37" s="233"/>
      <c r="C37" s="315"/>
      <c r="D37" s="234"/>
      <c r="E37" s="234"/>
      <c r="F37" s="315"/>
      <c r="G37" s="225"/>
      <c r="H37" s="225"/>
      <c r="I37" s="208"/>
      <c r="J37" s="208"/>
      <c r="K37" s="208"/>
      <c r="L37" s="209"/>
      <c r="M37" s="6"/>
    </row>
    <row r="38" spans="1:13" ht="21" customHeight="1">
      <c r="A38" s="225"/>
      <c r="B38" s="233"/>
      <c r="C38" s="315"/>
      <c r="D38" s="234"/>
      <c r="E38" s="234"/>
      <c r="F38" s="315"/>
      <c r="G38" s="210"/>
      <c r="H38" s="585"/>
      <c r="I38" s="578"/>
      <c r="J38" s="578"/>
      <c r="K38" s="578"/>
      <c r="L38" s="578"/>
      <c r="M38" s="6"/>
    </row>
    <row r="39" spans="1:13" ht="21" customHeight="1">
      <c r="A39" s="576"/>
      <c r="B39" s="577"/>
      <c r="C39" s="214"/>
      <c r="D39" s="212"/>
      <c r="E39" s="214"/>
      <c r="F39" s="214"/>
      <c r="G39" s="210"/>
      <c r="H39" s="585"/>
      <c r="I39" s="578"/>
      <c r="J39" s="578"/>
      <c r="K39" s="578"/>
      <c r="L39" s="578"/>
      <c r="M39" s="6"/>
    </row>
    <row r="40" spans="1:13" ht="18" customHeight="1">
      <c r="A40" s="576"/>
      <c r="B40" s="577"/>
      <c r="C40" s="220"/>
      <c r="D40" s="212"/>
      <c r="E40" s="220"/>
      <c r="F40" s="220"/>
      <c r="G40" s="210"/>
      <c r="H40" s="235"/>
      <c r="I40" s="214"/>
      <c r="J40" s="214"/>
      <c r="K40" s="236"/>
      <c r="L40" s="237"/>
      <c r="M40" s="6"/>
    </row>
    <row r="41" spans="1:13" ht="15" customHeight="1">
      <c r="A41" s="576"/>
      <c r="B41" s="577"/>
      <c r="C41" s="214"/>
      <c r="D41" s="212"/>
      <c r="E41" s="214"/>
      <c r="F41" s="214"/>
      <c r="G41" s="210"/>
      <c r="H41" s="235"/>
      <c r="I41" s="220"/>
      <c r="J41" s="220"/>
      <c r="K41" s="238"/>
      <c r="L41" s="220"/>
      <c r="M41" s="6"/>
    </row>
    <row r="42" spans="1:13" ht="19.5" customHeight="1">
      <c r="A42" s="576"/>
      <c r="B42" s="577"/>
      <c r="C42" s="220"/>
      <c r="D42" s="212"/>
      <c r="E42" s="220"/>
      <c r="F42" s="220"/>
      <c r="G42" s="210"/>
      <c r="H42" s="211"/>
      <c r="I42" s="214"/>
      <c r="J42" s="212"/>
      <c r="K42" s="212"/>
      <c r="L42" s="212"/>
      <c r="M42" s="6"/>
    </row>
    <row r="43" spans="1:13" ht="15" customHeight="1">
      <c r="A43" s="576"/>
      <c r="B43" s="577"/>
      <c r="C43" s="220"/>
      <c r="D43" s="212"/>
      <c r="E43" s="236"/>
      <c r="F43" s="212"/>
      <c r="G43" s="210"/>
      <c r="H43" s="211"/>
      <c r="I43" s="238"/>
      <c r="J43" s="212"/>
      <c r="K43" s="212"/>
      <c r="L43" s="212"/>
      <c r="M43" s="6"/>
    </row>
    <row r="44" spans="1:13" ht="19.5" customHeight="1">
      <c r="A44" s="576"/>
      <c r="B44" s="577"/>
      <c r="C44" s="220"/>
      <c r="D44" s="212"/>
      <c r="E44" s="238"/>
      <c r="F44" s="212"/>
      <c r="G44" s="210"/>
      <c r="H44" s="235"/>
      <c r="I44" s="221"/>
      <c r="J44" s="212"/>
      <c r="K44" s="212"/>
      <c r="L44" s="212"/>
      <c r="M44" s="6" t="s">
        <v>39</v>
      </c>
    </row>
    <row r="45" spans="1:13" ht="15" customHeight="1">
      <c r="A45" s="576"/>
      <c r="B45" s="577"/>
      <c r="C45" s="219"/>
      <c r="D45" s="221"/>
      <c r="E45" s="221"/>
      <c r="F45" s="239"/>
      <c r="G45" s="210"/>
      <c r="H45" s="235"/>
      <c r="I45" s="220"/>
      <c r="J45" s="212"/>
      <c r="K45" s="212"/>
      <c r="L45" s="212"/>
      <c r="M45" s="6" t="s">
        <v>40</v>
      </c>
    </row>
    <row r="46" spans="1:13" ht="13.5" customHeight="1">
      <c r="A46" s="576"/>
      <c r="B46" s="577"/>
      <c r="C46" s="220"/>
      <c r="D46" s="220"/>
      <c r="E46" s="220"/>
      <c r="F46" s="220"/>
      <c r="G46" s="210"/>
      <c r="H46" s="584"/>
      <c r="I46" s="580"/>
      <c r="J46" s="580"/>
      <c r="K46" s="580"/>
      <c r="L46" s="580"/>
      <c r="M46" s="6"/>
    </row>
    <row r="47" spans="1:13" ht="13.5" customHeight="1">
      <c r="A47" s="576"/>
      <c r="B47" s="577"/>
      <c r="C47" s="221"/>
      <c r="D47" s="221"/>
      <c r="E47" s="578"/>
      <c r="F47" s="578"/>
      <c r="G47" s="210"/>
      <c r="H47" s="584"/>
      <c r="I47" s="240"/>
      <c r="J47" s="241"/>
      <c r="K47" s="315"/>
      <c r="L47" s="315"/>
      <c r="M47" s="6"/>
    </row>
    <row r="48" spans="1:13" ht="12.75" customHeight="1">
      <c r="A48" s="576"/>
      <c r="B48" s="577"/>
      <c r="C48" s="220"/>
      <c r="D48" s="220"/>
      <c r="E48" s="578"/>
      <c r="F48" s="578"/>
      <c r="G48" s="225"/>
      <c r="H48" s="225"/>
      <c r="I48" s="203"/>
      <c r="J48" s="223"/>
      <c r="K48" s="579"/>
      <c r="L48" s="579"/>
      <c r="M48" s="6"/>
    </row>
    <row r="49" spans="1:13" ht="17.25" customHeight="1">
      <c r="A49" s="576"/>
      <c r="B49" s="577"/>
      <c r="C49" s="578"/>
      <c r="D49" s="578"/>
      <c r="E49" s="578"/>
      <c r="F49" s="578"/>
      <c r="G49" s="210"/>
      <c r="H49" s="235"/>
      <c r="I49" s="207"/>
      <c r="J49" s="208"/>
      <c r="K49" s="208"/>
      <c r="L49" s="208"/>
      <c r="M49" s="6"/>
    </row>
    <row r="50" spans="1:13" ht="12.75" customHeight="1">
      <c r="A50" s="576"/>
      <c r="B50" s="577"/>
      <c r="C50" s="578"/>
      <c r="D50" s="578"/>
      <c r="E50" s="578"/>
      <c r="F50" s="578"/>
      <c r="G50" s="204"/>
      <c r="H50" s="235"/>
      <c r="I50" s="242"/>
      <c r="J50" s="242"/>
      <c r="K50" s="242"/>
      <c r="L50" s="242"/>
      <c r="M50" s="6"/>
    </row>
    <row r="51" spans="1:13" ht="18" customHeight="1">
      <c r="A51" s="581"/>
      <c r="B51" s="581"/>
      <c r="C51" s="581"/>
      <c r="D51" s="581"/>
      <c r="E51" s="581"/>
      <c r="F51" s="581"/>
      <c r="G51" s="243"/>
      <c r="H51" s="582"/>
      <c r="I51" s="582"/>
      <c r="J51" s="242"/>
      <c r="K51" s="242"/>
      <c r="L51" s="242"/>
      <c r="M51" s="6"/>
    </row>
    <row r="52" spans="1:13" ht="12" customHeight="1">
      <c r="A52" s="581"/>
      <c r="B52" s="581"/>
      <c r="C52" s="581"/>
      <c r="D52" s="581"/>
      <c r="E52" s="581"/>
      <c r="F52" s="581"/>
      <c r="G52" s="578"/>
      <c r="H52" s="578"/>
      <c r="I52" s="583"/>
      <c r="J52" s="583"/>
      <c r="K52" s="583"/>
      <c r="L52" s="583"/>
      <c r="M52" s="6"/>
    </row>
    <row r="53" spans="1:13" ht="20.25" customHeight="1">
      <c r="A53" s="581"/>
      <c r="B53" s="581"/>
      <c r="C53" s="581"/>
      <c r="D53" s="581"/>
      <c r="E53" s="581"/>
      <c r="F53" s="581"/>
      <c r="G53" s="578"/>
      <c r="H53" s="578"/>
      <c r="I53" s="583"/>
      <c r="J53" s="583"/>
      <c r="K53" s="583"/>
      <c r="L53" s="583"/>
      <c r="M53" s="6"/>
    </row>
    <row r="54" spans="1:12" ht="12.75">
      <c r="A54" s="575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</row>
    <row r="56" ht="19.5" customHeight="1"/>
  </sheetData>
  <sheetProtection/>
  <mergeCells count="95">
    <mergeCell ref="A51:F53"/>
    <mergeCell ref="H51:I51"/>
    <mergeCell ref="G52:H53"/>
    <mergeCell ref="I52:L53"/>
    <mergeCell ref="A54:L54"/>
    <mergeCell ref="A49:A50"/>
    <mergeCell ref="B49:B50"/>
    <mergeCell ref="C49:C50"/>
    <mergeCell ref="D49:D50"/>
    <mergeCell ref="E49:E50"/>
    <mergeCell ref="F49:F50"/>
    <mergeCell ref="H46:H47"/>
    <mergeCell ref="I46:L46"/>
    <mergeCell ref="A47:A48"/>
    <mergeCell ref="B47:B48"/>
    <mergeCell ref="E47:E48"/>
    <mergeCell ref="F47:F48"/>
    <mergeCell ref="K48:L48"/>
    <mergeCell ref="A41:A42"/>
    <mergeCell ref="B41:B42"/>
    <mergeCell ref="A43:A44"/>
    <mergeCell ref="B43:B44"/>
    <mergeCell ref="A45:A46"/>
    <mergeCell ref="B45:B46"/>
    <mergeCell ref="K34:K35"/>
    <mergeCell ref="L34:L35"/>
    <mergeCell ref="H38:H39"/>
    <mergeCell ref="I38:L39"/>
    <mergeCell ref="A39:A40"/>
    <mergeCell ref="B39:B40"/>
    <mergeCell ref="H32:H33"/>
    <mergeCell ref="A34:B35"/>
    <mergeCell ref="G34:G35"/>
    <mergeCell ref="H34:H35"/>
    <mergeCell ref="I34:I35"/>
    <mergeCell ref="J34:J35"/>
    <mergeCell ref="I30:L30"/>
    <mergeCell ref="C31:F31"/>
    <mergeCell ref="I31:L31"/>
    <mergeCell ref="A32:A33"/>
    <mergeCell ref="B32:B33"/>
    <mergeCell ref="C32:C33"/>
    <mergeCell ref="D32:D33"/>
    <mergeCell ref="E32:E33"/>
    <mergeCell ref="F32:F33"/>
    <mergeCell ref="G32:G33"/>
    <mergeCell ref="A28:A29"/>
    <mergeCell ref="B28:B29"/>
    <mergeCell ref="G28:G29"/>
    <mergeCell ref="H28:H29"/>
    <mergeCell ref="A30:A31"/>
    <mergeCell ref="B30:B31"/>
    <mergeCell ref="C30:F30"/>
    <mergeCell ref="G30:G31"/>
    <mergeCell ref="H30:H31"/>
    <mergeCell ref="J24:K24"/>
    <mergeCell ref="J25:K25"/>
    <mergeCell ref="A26:A27"/>
    <mergeCell ref="B26:B27"/>
    <mergeCell ref="E26:F26"/>
    <mergeCell ref="G26:G27"/>
    <mergeCell ref="H26:H27"/>
    <mergeCell ref="I26:L26"/>
    <mergeCell ref="E27:F27"/>
    <mergeCell ref="I27:L27"/>
    <mergeCell ref="A22:A23"/>
    <mergeCell ref="B22:B23"/>
    <mergeCell ref="G22:G23"/>
    <mergeCell ref="H22:H23"/>
    <mergeCell ref="A24:A25"/>
    <mergeCell ref="B24:B25"/>
    <mergeCell ref="G24:G25"/>
    <mergeCell ref="H24:H25"/>
    <mergeCell ref="J17:J18"/>
    <mergeCell ref="K17:K18"/>
    <mergeCell ref="L17:L18"/>
    <mergeCell ref="A19:B20"/>
    <mergeCell ref="G19:H20"/>
    <mergeCell ref="C21:D21"/>
    <mergeCell ref="H8:I8"/>
    <mergeCell ref="J8:K8"/>
    <mergeCell ref="J9:K9"/>
    <mergeCell ref="J10:K10"/>
    <mergeCell ref="B13:C13"/>
    <mergeCell ref="A17:A18"/>
    <mergeCell ref="B17:B18"/>
    <mergeCell ref="G17:G18"/>
    <mergeCell ref="H17:H18"/>
    <mergeCell ref="I17:I18"/>
    <mergeCell ref="A1:F1"/>
    <mergeCell ref="A2:B2"/>
    <mergeCell ref="H2:I2"/>
    <mergeCell ref="H3:I3"/>
    <mergeCell ref="A6:B6"/>
    <mergeCell ref="J7:K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>
    <oddFooter>&amp;L&amp;"Arial Narrow,Kursywa"&amp;8&amp;Z&amp;F&amp;F&amp;A_&amp;D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wowo</dc:creator>
  <cp:keywords/>
  <dc:description/>
  <cp:lastModifiedBy>Piotr Gajda</cp:lastModifiedBy>
  <cp:lastPrinted>2023-10-27T08:33:17Z</cp:lastPrinted>
  <dcterms:created xsi:type="dcterms:W3CDTF">2016-10-05T12:57:11Z</dcterms:created>
  <dcterms:modified xsi:type="dcterms:W3CDTF">2023-10-30T12:14:40Z</dcterms:modified>
  <cp:category/>
  <cp:version/>
  <cp:contentType/>
  <cp:contentStatus/>
</cp:coreProperties>
</file>